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ulting\Scores for leader board\"/>
    </mc:Choice>
  </mc:AlternateContent>
  <xr:revisionPtr revIDLastSave="0" documentId="13_ncr:1_{65E7A734-5A3E-43CC-B7F4-4F215E43CA21}" xr6:coauthVersionLast="47" xr6:coauthVersionMax="47" xr10:uidLastSave="{00000000-0000-0000-0000-000000000000}"/>
  <bookViews>
    <workbookView xWindow="-110" yWindow="-110" windowWidth="19420" windowHeight="10300" xr2:uid="{223A1DA3-55AC-47FA-B6FC-868A351AF1B6}"/>
  </bookViews>
  <sheets>
    <sheet name="Individual" sheetId="1" r:id="rId1"/>
    <sheet name="PDD" sheetId="2" r:id="rId2"/>
    <sheet name="Squ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 a="1"/>
  <c r="E53" i="1" s="1"/>
  <c r="D53" i="1" s="1" a="1"/>
  <c r="D53" i="1" s="1"/>
  <c r="E25" i="1" a="1"/>
  <c r="E25" i="1" s="1"/>
  <c r="D25" i="1" s="1" a="1"/>
  <c r="D25" i="1" s="1"/>
  <c r="E50" i="1" l="1" a="1"/>
  <c r="E50" i="1" s="1"/>
  <c r="D50" i="1" s="1" a="1"/>
  <c r="D50" i="1" s="1"/>
  <c r="E24" i="1" a="1"/>
  <c r="E24" i="1" s="1"/>
  <c r="D24" i="1" s="1" a="1"/>
  <c r="D24" i="1" s="1"/>
  <c r="E28" i="1" a="1"/>
  <c r="E28" i="1" s="1"/>
  <c r="D28" i="1" s="1" a="1"/>
  <c r="D28" i="1" s="1"/>
  <c r="E14" i="1" a="1"/>
  <c r="E14" i="1" s="1"/>
  <c r="D14" i="1" s="1" a="1"/>
  <c r="D14" i="1" s="1"/>
  <c r="E15" i="1" a="1"/>
  <c r="E15" i="1" s="1"/>
  <c r="D15" i="1" s="1" a="1"/>
  <c r="D15" i="1" s="1"/>
  <c r="E16" i="1" a="1"/>
  <c r="E16" i="1" s="1"/>
  <c r="D16" i="1" s="1" a="1"/>
  <c r="D16" i="1" s="1"/>
  <c r="E17" i="1" a="1"/>
  <c r="E17" i="1" s="1"/>
  <c r="D17" i="1" s="1" a="1"/>
  <c r="D17" i="1" s="1"/>
  <c r="E18" i="1" a="1"/>
  <c r="E18" i="1" s="1"/>
  <c r="D18" i="1" s="1" a="1"/>
  <c r="D18" i="1" s="1"/>
  <c r="E19" i="1" a="1"/>
  <c r="E19" i="1" s="1"/>
  <c r="D19" i="1" s="1" a="1"/>
  <c r="D19" i="1" s="1"/>
  <c r="E20" i="1" a="1"/>
  <c r="E20" i="1" s="1"/>
  <c r="D20" i="1" s="1" a="1"/>
  <c r="D20" i="1" s="1"/>
  <c r="E21" i="1" a="1"/>
  <c r="E21" i="1" s="1"/>
  <c r="D21" i="1" s="1" a="1"/>
  <c r="D21" i="1" s="1"/>
  <c r="E22" i="1" a="1"/>
  <c r="E22" i="1" s="1"/>
  <c r="D22" i="1" s="1" a="1"/>
  <c r="D22" i="1" s="1"/>
  <c r="E23" i="1" a="1"/>
  <c r="E23" i="1" s="1"/>
  <c r="D23" i="1" s="1" a="1"/>
  <c r="D23" i="1" s="1"/>
  <c r="E52" i="1" a="1"/>
  <c r="E52" i="1" s="1"/>
  <c r="D52" i="1" s="1" a="1"/>
  <c r="D52" i="1" s="1"/>
  <c r="E49" i="1" a="1"/>
  <c r="E49" i="1" s="1"/>
  <c r="D49" i="1" s="1" a="1"/>
  <c r="D49" i="1" s="1"/>
  <c r="E48" i="1" a="1"/>
  <c r="E48" i="1" s="1"/>
  <c r="D48" i="1" s="1" a="1"/>
  <c r="D48" i="1" s="1"/>
  <c r="E47" i="1" a="1"/>
  <c r="E47" i="1" s="1"/>
  <c r="D47" i="1" s="1" a="1"/>
  <c r="D47" i="1" s="1"/>
  <c r="E8" i="1" l="1" a="1"/>
  <c r="E8" i="1" s="1"/>
  <c r="D8" i="1" s="1" a="1"/>
  <c r="D8" i="1" s="1"/>
  <c r="E54" i="1" a="1"/>
  <c r="E54" i="1" s="1"/>
  <c r="D54" i="1" s="1" a="1"/>
  <c r="D54" i="1" s="1"/>
  <c r="E29" i="1" a="1"/>
  <c r="E29" i="1" s="1"/>
  <c r="D29" i="1" s="1" a="1"/>
  <c r="D29" i="1" s="1"/>
  <c r="E30" i="1" a="1"/>
  <c r="E30" i="1" s="1"/>
  <c r="D30" i="1" s="1" a="1"/>
  <c r="D30" i="1" s="1"/>
  <c r="E46" i="1" a="1"/>
  <c r="E46" i="1" s="1"/>
  <c r="D46" i="1" s="1" a="1"/>
  <c r="D46" i="1" s="1"/>
  <c r="E45" i="1" a="1"/>
  <c r="E45" i="1" s="1"/>
  <c r="D45" i="1" s="1" a="1"/>
  <c r="D45" i="1" s="1"/>
  <c r="E40" i="1" a="1"/>
  <c r="E40" i="1" s="1"/>
  <c r="D40" i="1" s="1" a="1"/>
  <c r="D40" i="1" s="1"/>
  <c r="E51" i="1" l="1" a="1"/>
  <c r="E51" i="1" s="1"/>
  <c r="D51" i="1" s="1" a="1"/>
  <c r="D51" i="1" s="1"/>
  <c r="E26" i="1" a="1"/>
  <c r="E26" i="1" s="1"/>
  <c r="D26" i="1" s="1" a="1"/>
  <c r="D26" i="1" s="1"/>
  <c r="E27" i="1" a="1"/>
  <c r="E27" i="1" s="1"/>
  <c r="D27" i="1" s="1" a="1"/>
  <c r="D27" i="1" s="1"/>
  <c r="E39" i="1" l="1" a="1"/>
  <c r="E39" i="1" s="1"/>
  <c r="D39" i="1" s="1" a="1"/>
  <c r="D39" i="1" s="1"/>
  <c r="E41" i="1" a="1"/>
  <c r="E41" i="1" s="1"/>
  <c r="D41" i="1" s="1" a="1"/>
  <c r="D41" i="1" s="1"/>
  <c r="E42" i="1" a="1"/>
  <c r="E42" i="1" s="1"/>
  <c r="D42" i="1" s="1" a="1"/>
  <c r="D42" i="1" s="1"/>
  <c r="E43" i="1" a="1"/>
  <c r="E43" i="1" s="1"/>
  <c r="D43" i="1" s="1" a="1"/>
  <c r="D43" i="1" s="1"/>
  <c r="E44" i="1" a="1"/>
  <c r="E44" i="1" s="1"/>
  <c r="D44" i="1" s="1" a="1"/>
  <c r="D44" i="1" s="1"/>
  <c r="E12" i="1" a="1"/>
  <c r="E12" i="1" s="1"/>
  <c r="D12" i="1" s="1" a="1"/>
  <c r="D12" i="1" s="1"/>
  <c r="E13" i="1" a="1"/>
  <c r="E13" i="1" s="1"/>
  <c r="D13" i="1" s="1" a="1"/>
  <c r="D13" i="1" s="1"/>
  <c r="E31" i="1" a="1"/>
  <c r="E31" i="1" s="1"/>
  <c r="D31" i="1" s="1" a="1"/>
  <c r="D31" i="1" s="1"/>
  <c r="F10" i="2" a="1"/>
  <c r="F10" i="2" s="1"/>
  <c r="E10" i="2" s="1" a="1"/>
  <c r="E10" i="2" s="1"/>
  <c r="E5" i="3"/>
  <c r="D5" i="3" s="1" a="1"/>
  <c r="D5" i="3" s="1"/>
  <c r="E55" i="1" l="1" a="1"/>
  <c r="E55" i="1" s="1"/>
  <c r="D55" i="1" s="1" a="1"/>
  <c r="D55" i="1" s="1"/>
  <c r="E38" i="1" l="1" a="1"/>
  <c r="E38" i="1" s="1"/>
  <c r="D38" i="1" s="1" a="1"/>
  <c r="D38" i="1" s="1"/>
  <c r="E34" i="1" a="1"/>
  <c r="E34" i="1" s="1"/>
  <c r="D34" i="1" s="1" a="1"/>
  <c r="D34" i="1" s="1"/>
  <c r="E36" i="1" l="1" a="1"/>
  <c r="E36" i="1" s="1"/>
  <c r="D36" i="1" s="1" a="1"/>
  <c r="D36" i="1" s="1"/>
  <c r="E11" i="1" a="1"/>
  <c r="E11" i="1" s="1"/>
  <c r="D11" i="1" s="1" a="1"/>
  <c r="D11" i="1" s="1"/>
  <c r="E6" i="1" a="1"/>
  <c r="E6" i="1" s="1"/>
  <c r="D6" i="1" s="1" a="1"/>
  <c r="D6" i="1" s="1"/>
  <c r="E33" i="1" a="1"/>
  <c r="E33" i="1" s="1"/>
  <c r="D33" i="1" s="1" a="1"/>
  <c r="D33" i="1" s="1"/>
  <c r="E35" i="1" a="1"/>
  <c r="E35" i="1" s="1"/>
  <c r="D35" i="1" s="1" a="1"/>
  <c r="D35" i="1" s="1"/>
  <c r="E37" i="1" a="1"/>
  <c r="E37" i="1" s="1"/>
  <c r="D37" i="1" s="1" a="1"/>
  <c r="D37" i="1" s="1"/>
  <c r="E10" i="1" a="1"/>
  <c r="E10" i="1" s="1"/>
  <c r="D10" i="1" s="1" a="1"/>
  <c r="D10" i="1" s="1"/>
  <c r="E5" i="1" a="1"/>
  <c r="E5" i="1" s="1"/>
  <c r="D5" i="1" l="1" a="1"/>
  <c r="D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<sst xmlns="http://schemas.openxmlformats.org/spreadsheetml/2006/main" count="158" uniqueCount="84">
  <si>
    <t>Competitions</t>
  </si>
  <si>
    <t>Class</t>
  </si>
  <si>
    <t>Name</t>
  </si>
  <si>
    <t>State</t>
  </si>
  <si>
    <t>Average score</t>
  </si>
  <si>
    <t>Deduction</t>
  </si>
  <si>
    <t xml:space="preserve">Open </t>
  </si>
  <si>
    <t>Ginger Kennett</t>
  </si>
  <si>
    <t>NSW</t>
  </si>
  <si>
    <t>Advanced</t>
  </si>
  <si>
    <t>Bronagh Miskelly</t>
  </si>
  <si>
    <t>Erin Ryan</t>
  </si>
  <si>
    <t>SA</t>
  </si>
  <si>
    <t>Intermediate</t>
  </si>
  <si>
    <t>Ella Darmanin</t>
  </si>
  <si>
    <t>Arabella Read</t>
  </si>
  <si>
    <t>Ivy Sykes</t>
  </si>
  <si>
    <t>Willow Vitu</t>
  </si>
  <si>
    <t>Megan Couzins</t>
  </si>
  <si>
    <t>Sierra Turner</t>
  </si>
  <si>
    <t>Skye Barrowcliffe</t>
  </si>
  <si>
    <t>Name Vaulter 1</t>
  </si>
  <si>
    <t>Name Vaulter 2</t>
  </si>
  <si>
    <t>SA State Champs (26-27/10/24)</t>
  </si>
  <si>
    <t>EA Vaulter Leader Board Oct 2024 to Oct 2025 (including Nationals 2025)</t>
  </si>
  <si>
    <t>Emma Moulds</t>
  </si>
  <si>
    <t>SA Halloween comp (27/10/24)</t>
  </si>
  <si>
    <t>SVG Xmas Comp (9-10/11/24)</t>
  </si>
  <si>
    <t>Marlia Stewart</t>
  </si>
  <si>
    <t>Stella Weston</t>
  </si>
  <si>
    <t>Ella Fin</t>
  </si>
  <si>
    <t>SVG Comp (20-23/2/25)</t>
  </si>
  <si>
    <t>Tigerlily Jakeman</t>
  </si>
  <si>
    <t>Ella Cranfield</t>
  </si>
  <si>
    <t>Isla McGregor</t>
  </si>
  <si>
    <t>Kaitlyn Jones</t>
  </si>
  <si>
    <t>Lauren Ford</t>
  </si>
  <si>
    <t>Rachael Mackey</t>
  </si>
  <si>
    <t>Great Southern CVI (20-23/2/25)</t>
  </si>
  <si>
    <t>Gatton Heavy Horse (4/5/25)</t>
  </si>
  <si>
    <t>Amelie Taylor-Schofield</t>
  </si>
  <si>
    <t>Qld</t>
  </si>
  <si>
    <t>Evelyn Mercer</t>
  </si>
  <si>
    <t>Xavia Ellison</t>
  </si>
  <si>
    <t>NSW Interschools (14/7/25)</t>
  </si>
  <si>
    <t>Grace Sandlin</t>
  </si>
  <si>
    <t>Kallie Hasselmann</t>
  </si>
  <si>
    <t>VSA June comp (1/6/25)</t>
  </si>
  <si>
    <t>Matilda Yates</t>
  </si>
  <si>
    <t>WA</t>
  </si>
  <si>
    <t>Alyssa Watkins</t>
  </si>
  <si>
    <t>NSW State champs (6-8/6/25)</t>
  </si>
  <si>
    <t>Pre-open</t>
  </si>
  <si>
    <t>Eliza Wark-Chapman</t>
  </si>
  <si>
    <t>Poppy Loveland</t>
  </si>
  <si>
    <t>Elouise Tate</t>
  </si>
  <si>
    <t>Lily Steinman</t>
  </si>
  <si>
    <t>Nicki Coleman</t>
  </si>
  <si>
    <t>Hayley Lewis</t>
  </si>
  <si>
    <t>Tegan Davis</t>
  </si>
  <si>
    <t>Holly Maher</t>
  </si>
  <si>
    <t>Nexus</t>
  </si>
  <si>
    <t>Brooke Stanley</t>
  </si>
  <si>
    <t>CVI Saumur (28/3/25)</t>
  </si>
  <si>
    <t>MC Wiesbaden (8/6/25)</t>
  </si>
  <si>
    <t>WC Final Basel 2025</t>
  </si>
  <si>
    <t>Opglabeek 2025</t>
  </si>
  <si>
    <t>Krumke (13/6/25)</t>
  </si>
  <si>
    <t>Aachen (28/6/2025)</t>
  </si>
  <si>
    <t>Sentower (30/5/25)</t>
  </si>
  <si>
    <t>PSV Lowenstedt (7/6/25)</t>
  </si>
  <si>
    <t>Sahara Weil</t>
  </si>
  <si>
    <t>Monza Italy (18/4/25)</t>
  </si>
  <si>
    <t>Stadl Paura Austria (30/5/25)</t>
  </si>
  <si>
    <t>Fassifern Vaulting comp (15/6/25)</t>
  </si>
  <si>
    <t>Astrid Stewart</t>
  </si>
  <si>
    <t>Qld State champs (5-6/7/25)</t>
  </si>
  <si>
    <t>Qld Interschools (30/6/25)</t>
  </si>
  <si>
    <t>Great Southern CVI horse2 (20-23/2/25)</t>
  </si>
  <si>
    <t>NSW Interschools horse2 (14/7/25)</t>
  </si>
  <si>
    <t>Stadl Paura Austria horse2 (30/5/25)</t>
  </si>
  <si>
    <t>Open and 3*</t>
  </si>
  <si>
    <t>Advanced and 2*</t>
  </si>
  <si>
    <t>Intermediate and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</si>
</sst>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">
    <xf numFmtId="0" fontId="0" fillId="0" borderId="0" xfId="0"/>
    <xf numFmtId="0" fontId="0" fillId="3" borderId="0" xfId="0" applyFill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/>
    <xf numFmtId="0" fontId="0" fillId="0" borderId="4" xfId="0" applyBorder="1"/>
    <xf numFmtId="164" fontId="0" fillId="0" borderId="4" xfId="0" applyNumberFormat="1" applyBorder="1"/>
    <xf numFmtId="164" fontId="6" fillId="0" borderId="0" xfId="0" applyNumberFormat="1" applyFont="1" applyAlignment="1">
      <alignment horizontal="left"/>
    </xf>
    <xf numFmtId="165" fontId="7" fillId="0" borderId="0" xfId="0" applyNumberFormat="1" applyFont="1"/>
    <xf numFmtId="164" fontId="0" fillId="0" borderId="0" xfId="0" applyNumberFormat="1"/>
    <xf numFmtId="0" fontId="0" fillId="3" borderId="4" xfId="0" applyFill="1" applyBorder="1"/>
    <xf numFmtId="0" fontId="8" fillId="0" borderId="0" xfId="0" applyFont="1"/>
    <xf numFmtId="164" fontId="6" fillId="0" borderId="0" xfId="0" applyNumberFormat="1" applyFont="1" applyAlignment="1">
      <alignment horizontal="right"/>
    </xf>
    <xf numFmtId="164" fontId="6" fillId="0" borderId="4" xfId="1" applyNumberFormat="1" applyFont="1" applyBorder="1"/>
    <xf numFmtId="0" fontId="0" fillId="0" borderId="0" xfId="0" applyAlignment="1">
      <alignment vertical="top"/>
    </xf>
    <xf numFmtId="164" fontId="6" fillId="0" borderId="0" xfId="0" applyNumberFormat="1" applyFont="1"/>
    <xf numFmtId="164" fontId="1" fillId="0" borderId="0" xfId="2" applyNumberFormat="1" applyFont="1"/>
    <xf numFmtId="164" fontId="0" fillId="3" borderId="4" xfId="0" applyNumberFormat="1" applyFill="1" applyBorder="1"/>
    <xf numFmtId="0" fontId="6" fillId="0" borderId="0" xfId="0" applyFont="1"/>
    <xf numFmtId="0" fontId="0" fillId="0" borderId="6" xfId="0" applyBorder="1"/>
    <xf numFmtId="0" fontId="2" fillId="0" borderId="0" xfId="0" applyFont="1"/>
    <xf numFmtId="164" fontId="10" fillId="0" borderId="0" xfId="0" applyNumberFormat="1" applyFont="1"/>
    <xf numFmtId="0" fontId="4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3">
    <cellStyle name="Normal" xfId="0" builtinId="0"/>
    <cellStyle name="Normal 6" xfId="1" xr:uid="{970F1653-512F-4FF3-AF59-E22B2F11BDF3}"/>
    <cellStyle name="Normal 7" xfId="2" xr:uid="{F66C8D46-0EBF-4BBC-92D8-6E7B5EFB8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9B1-BC5E-47BF-ADE4-7CE173181EF6}">
  <dimension ref="A1:AJ66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A6"/>
    </sheetView>
  </sheetViews>
  <sheetFormatPr defaultRowHeight="14.5" x14ac:dyDescent="0.35"/>
  <cols>
    <col min="1" max="1" width="9.26953125" customWidth="1"/>
    <col min="2" max="2" width="22.54296875" customWidth="1"/>
    <col min="3" max="3" width="9.1796875" customWidth="1"/>
    <col min="4" max="4" width="16.453125" bestFit="1" customWidth="1"/>
    <col min="5" max="5" width="11.453125" customWidth="1"/>
    <col min="6" max="7" width="13.7265625" customWidth="1"/>
    <col min="8" max="8" width="9.54296875" bestFit="1" customWidth="1"/>
    <col min="9" max="12" width="12.453125" customWidth="1"/>
    <col min="13" max="17" width="11.81640625" customWidth="1"/>
    <col min="18" max="18" width="12" customWidth="1"/>
    <col min="19" max="19" width="9.7265625" bestFit="1" customWidth="1"/>
    <col min="20" max="28" width="13.1796875" customWidth="1"/>
    <col min="29" max="31" width="12.08984375" customWidth="1"/>
    <col min="36" max="36" width="12.1796875" customWidth="1"/>
  </cols>
  <sheetData>
    <row r="1" spans="1:33" ht="18.5" x14ac:dyDescent="0.4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3" spans="1:33" x14ac:dyDescent="0.35">
      <c r="A3" s="1"/>
      <c r="B3" s="1"/>
      <c r="C3" s="1"/>
      <c r="D3" s="1"/>
      <c r="E3" s="1"/>
      <c r="F3" s="23" t="s">
        <v>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3" ht="47.25" customHeight="1" x14ac:dyDescent="0.35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26</v>
      </c>
      <c r="G4" s="3" t="s">
        <v>23</v>
      </c>
      <c r="H4" s="3" t="s">
        <v>27</v>
      </c>
      <c r="I4" s="3" t="s">
        <v>31</v>
      </c>
      <c r="J4" s="3" t="s">
        <v>38</v>
      </c>
      <c r="K4" s="3" t="s">
        <v>78</v>
      </c>
      <c r="L4" s="3" t="s">
        <v>39</v>
      </c>
      <c r="M4" s="3" t="s">
        <v>47</v>
      </c>
      <c r="N4" s="3" t="s">
        <v>51</v>
      </c>
      <c r="O4" s="3" t="s">
        <v>74</v>
      </c>
      <c r="P4" s="3" t="s">
        <v>77</v>
      </c>
      <c r="Q4" s="3" t="s">
        <v>76</v>
      </c>
      <c r="R4" s="3" t="s">
        <v>44</v>
      </c>
      <c r="S4" s="3" t="s">
        <v>79</v>
      </c>
      <c r="T4" s="3" t="s">
        <v>63</v>
      </c>
      <c r="U4" s="3" t="s">
        <v>65</v>
      </c>
      <c r="V4" s="3" t="s">
        <v>64</v>
      </c>
      <c r="W4" s="3" t="s">
        <v>68</v>
      </c>
      <c r="X4" s="3" t="s">
        <v>66</v>
      </c>
      <c r="Y4" s="3" t="s">
        <v>67</v>
      </c>
      <c r="Z4" s="3" t="s">
        <v>67</v>
      </c>
      <c r="AA4" s="3" t="s">
        <v>69</v>
      </c>
      <c r="AB4" s="3" t="s">
        <v>70</v>
      </c>
      <c r="AC4" s="3" t="s">
        <v>72</v>
      </c>
      <c r="AD4" s="3" t="s">
        <v>73</v>
      </c>
      <c r="AE4" s="3" t="s">
        <v>80</v>
      </c>
    </row>
    <row r="5" spans="1:33" ht="14.5" customHeight="1" x14ac:dyDescent="0.35">
      <c r="A5" s="26" t="s">
        <v>81</v>
      </c>
      <c r="B5" s="4" t="s">
        <v>7</v>
      </c>
      <c r="C5" s="5" t="s">
        <v>8</v>
      </c>
      <c r="D5" s="6" cm="1">
        <f t="array" ref="D5">IF(COUNT(F5:AE5)&gt;3,AVERAGE(LARGE(F5:AE5,{1,2,3})),(AVERAGE(F5:AE5)-E5))</f>
        <v>7.2573333333333343</v>
      </c>
      <c r="E5" s="5" cm="1">
        <f t="array" ref="E5">_xlfn.IFS(COUNT(F5:AE5)&gt;=3,0,COUNT(F5:AE5)=2,1,COUNT(F5:AE5)=1,2)</f>
        <v>0</v>
      </c>
      <c r="F5" s="5"/>
      <c r="G5" s="5"/>
      <c r="H5" s="7">
        <v>6.3449999999999998</v>
      </c>
      <c r="I5" s="5"/>
      <c r="J5" s="5">
        <v>6.4109999999999996</v>
      </c>
      <c r="K5" s="5"/>
      <c r="L5" s="5"/>
      <c r="M5" s="8"/>
      <c r="N5" s="8"/>
      <c r="O5" s="8"/>
      <c r="P5" s="8"/>
      <c r="Q5" s="8"/>
      <c r="R5" s="5"/>
      <c r="S5" s="5"/>
      <c r="T5" s="5">
        <v>7.1550000000000002</v>
      </c>
      <c r="U5" s="5">
        <v>7.1689999999999996</v>
      </c>
      <c r="V5" s="5">
        <v>7.1040000000000001</v>
      </c>
      <c r="W5" s="5">
        <v>7.4480000000000004</v>
      </c>
      <c r="X5" s="5"/>
      <c r="Y5" s="5"/>
      <c r="Z5" s="5"/>
      <c r="AA5" s="5"/>
      <c r="AB5" s="5"/>
      <c r="AC5" s="5"/>
      <c r="AD5" s="5"/>
      <c r="AE5" s="5"/>
      <c r="AG5" s="9"/>
    </row>
    <row r="6" spans="1:33" x14ac:dyDescent="0.35">
      <c r="A6" s="26"/>
      <c r="B6" s="5" t="s">
        <v>20</v>
      </c>
      <c r="C6" s="5" t="s">
        <v>12</v>
      </c>
      <c r="D6" s="6" cm="1">
        <f t="array" ref="D6">IF(COUNT(F6:AE6)&gt;3,AVERAGE(LARGE(F6:AE6,{1,2,3})),(AVERAGE(F6:AE6)-E6))</f>
        <v>3.1139999999999999</v>
      </c>
      <c r="E6" s="5" cm="1">
        <f t="array" ref="E6">_xlfn.IFS(COUNT(F6:AE6)&gt;=3,0,COUNT(F6:AE6)=2,1,COUNT(F6:AE6)=1,2)</f>
        <v>2</v>
      </c>
      <c r="F6" s="5"/>
      <c r="G6" s="5">
        <v>5.1139999999999999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G6" s="9"/>
    </row>
    <row r="7" spans="1:33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G7" s="9"/>
    </row>
    <row r="8" spans="1:33" x14ac:dyDescent="0.35">
      <c r="A8" s="5" t="s">
        <v>52</v>
      </c>
      <c r="B8" s="5" t="s">
        <v>10</v>
      </c>
      <c r="C8" s="5" t="s">
        <v>8</v>
      </c>
      <c r="D8" s="6" cm="1">
        <f t="array" ref="D8">IF(COUNT(F8:AE8)&gt;3,AVERAGE(LARGE(F8:AE8,{1,2,3})),(AVERAGE(F8:AE8)-E8))</f>
        <v>4.7610000000000001</v>
      </c>
      <c r="E8" s="5" cm="1">
        <f t="array" ref="E8">_xlfn.IFS(COUNT(F8:AE8)&gt;=3,0,COUNT(F8:AE8)=2,1,COUNT(F8:AE8)=1,2)</f>
        <v>2</v>
      </c>
      <c r="F8" s="5"/>
      <c r="G8" s="5"/>
      <c r="H8" s="5"/>
      <c r="I8" s="5"/>
      <c r="J8" s="5"/>
      <c r="K8" s="5"/>
      <c r="L8" s="5"/>
      <c r="M8" s="5"/>
      <c r="N8" s="5">
        <v>6.7610000000000001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G8" s="9"/>
    </row>
    <row r="9" spans="1:33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G9" s="9"/>
    </row>
    <row r="10" spans="1:33" x14ac:dyDescent="0.35">
      <c r="A10" s="27" t="s">
        <v>82</v>
      </c>
      <c r="B10" s="4" t="s">
        <v>16</v>
      </c>
      <c r="C10" s="5" t="s">
        <v>8</v>
      </c>
      <c r="D10" s="6" cm="1">
        <f t="array" ref="D10">IF(COUNT(F10:AE10)&gt;3,AVERAGE(LARGE(F10:AE10,{1,2,3})),(AVERAGE(F10:AE10)-E10))</f>
        <v>5.980666666666667</v>
      </c>
      <c r="E10" s="5" cm="1">
        <f t="array" ref="E10">_xlfn.IFS(COUNT(F10:AE10)&gt;=3,0,COUNT(F10:AE10)=2,1,COUNT(F10:AE10)=1,2)</f>
        <v>0</v>
      </c>
      <c r="F10" s="5"/>
      <c r="G10" s="6"/>
      <c r="H10" s="6">
        <v>6.1040000000000001</v>
      </c>
      <c r="I10" s="9"/>
      <c r="J10" s="9">
        <v>5.9029999999999996</v>
      </c>
      <c r="K10" s="9"/>
      <c r="L10" s="5"/>
      <c r="M10" s="6"/>
      <c r="N10" s="6">
        <v>5.9349999999999996</v>
      </c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G10" s="9"/>
    </row>
    <row r="11" spans="1:33" x14ac:dyDescent="0.35">
      <c r="A11" s="27"/>
      <c r="B11" s="4" t="s">
        <v>14</v>
      </c>
      <c r="C11" s="5" t="s">
        <v>8</v>
      </c>
      <c r="D11" s="6" cm="1">
        <f t="array" ref="D11">IF(COUNT(F11:AE11)&gt;3,AVERAGE(LARGE(F11:AE11,{1,2,3})),(AVERAGE(F11:AE11)-E11))</f>
        <v>4.8730000000000002</v>
      </c>
      <c r="E11" s="5" cm="1">
        <f t="array" ref="E11">_xlfn.IFS(COUNT(F11:AE11)&gt;=3,0,COUNT(F11:AE11)=2,1,COUNT(F11:AE11)=1,2)</f>
        <v>2</v>
      </c>
      <c r="F11" s="5"/>
      <c r="G11" s="6"/>
      <c r="H11">
        <v>6.8730000000000002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G11" s="9"/>
    </row>
    <row r="12" spans="1:33" x14ac:dyDescent="0.35">
      <c r="A12" s="27"/>
      <c r="B12" s="4" t="s">
        <v>28</v>
      </c>
      <c r="C12" s="5" t="s">
        <v>8</v>
      </c>
      <c r="D12" s="6" cm="1">
        <f t="array" ref="D12">IF(COUNT(F12:AE12)&gt;3,AVERAGE(LARGE(F12:AE12,{1,2,3})),(AVERAGE(F12:AE12)-E12))</f>
        <v>6.2536666666666667</v>
      </c>
      <c r="E12" s="5" cm="1">
        <f t="array" ref="E12">_xlfn.IFS(COUNT(F12:AE12)&gt;=3,0,COUNT(F12:AE12)=2,1,COUNT(F12:AE12)=1,2)</f>
        <v>0</v>
      </c>
      <c r="F12" s="5"/>
      <c r="G12" s="6"/>
      <c r="I12" s="5">
        <v>6.133</v>
      </c>
      <c r="J12" s="5"/>
      <c r="K12" s="5"/>
      <c r="L12" s="5"/>
      <c r="M12" s="5"/>
      <c r="N12" s="5">
        <v>6.3440000000000003</v>
      </c>
      <c r="O12" s="5"/>
      <c r="P12" s="5"/>
      <c r="Q12" s="5"/>
      <c r="R12" s="5">
        <v>6.2839999999999998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G12" s="9"/>
    </row>
    <row r="13" spans="1:33" x14ac:dyDescent="0.35">
      <c r="A13" s="27"/>
      <c r="B13" s="4" t="s">
        <v>32</v>
      </c>
      <c r="C13" s="5" t="s">
        <v>8</v>
      </c>
      <c r="D13" s="6" cm="1">
        <f t="array" ref="D13">IF(COUNT(F13:AE13)&gt;3,AVERAGE(LARGE(F13:AE13,{1,2,3})),(AVERAGE(F13:AE13)-E13))</f>
        <v>3.49</v>
      </c>
      <c r="E13" s="5" cm="1">
        <f t="array" ref="E13">_xlfn.IFS(COUNT(F13:AE13)&gt;=3,0,COUNT(F13:AE13)=2,1,COUNT(F13:AE13)=1,2)</f>
        <v>2</v>
      </c>
      <c r="F13" s="5"/>
      <c r="G13" s="6"/>
      <c r="I13" s="5">
        <v>5.49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G13" s="9"/>
    </row>
    <row r="14" spans="1:33" x14ac:dyDescent="0.35">
      <c r="A14" s="27"/>
      <c r="B14" s="4" t="s">
        <v>17</v>
      </c>
      <c r="C14" s="5" t="s">
        <v>8</v>
      </c>
      <c r="D14" s="6" cm="1">
        <f t="array" ref="D14">IF(COUNT(F14:AE14)&gt;3,AVERAGE(LARGE(F14:AE14,{1,2,3})),(AVERAGE(F14:AE14)-E14))</f>
        <v>4.0519999999999996</v>
      </c>
      <c r="E14" s="5" cm="1">
        <f t="array" ref="E14">_xlfn.IFS(COUNT(F14:AE14)&gt;=3,0,COUNT(F14:AE14)=2,1,COUNT(F14:AE14)=1,2)</f>
        <v>2</v>
      </c>
      <c r="F14" s="5"/>
      <c r="G14" s="6"/>
      <c r="I14" s="5"/>
      <c r="J14" s="5"/>
      <c r="K14" s="5"/>
      <c r="L14" s="5"/>
      <c r="M14" s="5"/>
      <c r="N14" s="5">
        <v>6.0519999999999996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G14" s="9"/>
    </row>
    <row r="15" spans="1:33" x14ac:dyDescent="0.35">
      <c r="A15" s="27"/>
      <c r="B15" s="4" t="s">
        <v>15</v>
      </c>
      <c r="C15" s="5" t="s">
        <v>8</v>
      </c>
      <c r="D15" s="6" cm="1">
        <f t="array" ref="D15">IF(COUNT(F15:AE15)&gt;3,AVERAGE(LARGE(F15:AE15,{1,2,3})),(AVERAGE(F15:AE15)-E15))</f>
        <v>3.9580000000000002</v>
      </c>
      <c r="E15" s="5" cm="1">
        <f t="array" ref="E15">_xlfn.IFS(COUNT(F15:AE15)&gt;=3,0,COUNT(F15:AE15)=2,1,COUNT(F15:AE15)=1,2)</f>
        <v>2</v>
      </c>
      <c r="F15" s="5"/>
      <c r="G15" s="6"/>
      <c r="I15" s="5"/>
      <c r="J15" s="5"/>
      <c r="K15" s="5"/>
      <c r="L15" s="5"/>
      <c r="M15" s="5"/>
      <c r="N15" s="5">
        <v>5.9580000000000002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G15" s="9"/>
    </row>
    <row r="16" spans="1:33" x14ac:dyDescent="0.35">
      <c r="A16" s="27"/>
      <c r="B16" s="4" t="s">
        <v>54</v>
      </c>
      <c r="C16" s="5" t="s">
        <v>8</v>
      </c>
      <c r="D16" s="6" cm="1">
        <f t="array" ref="D16">IF(COUNT(F16:AE16)&gt;3,AVERAGE(LARGE(F16:AE16,{1,2,3})),(AVERAGE(F16:AE16)-E16))</f>
        <v>3.8520000000000003</v>
      </c>
      <c r="E16" s="5" cm="1">
        <f t="array" ref="E16">_xlfn.IFS(COUNT(F16:AE16)&gt;=3,0,COUNT(F16:AE16)=2,1,COUNT(F16:AE16)=1,2)</f>
        <v>2</v>
      </c>
      <c r="F16" s="5"/>
      <c r="G16" s="6"/>
      <c r="I16" s="5"/>
      <c r="J16" s="5"/>
      <c r="K16" s="5"/>
      <c r="L16" s="5"/>
      <c r="M16" s="5"/>
      <c r="N16" s="5">
        <v>5.8520000000000003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G16" s="9"/>
    </row>
    <row r="17" spans="1:33" x14ac:dyDescent="0.35">
      <c r="A17" s="27"/>
      <c r="B17" s="4" t="s">
        <v>55</v>
      </c>
      <c r="C17" s="5" t="s">
        <v>8</v>
      </c>
      <c r="D17" s="6" cm="1">
        <f t="array" ref="D17">IF(COUNT(F17:AE17)&gt;3,AVERAGE(LARGE(F17:AE17,{1,2,3})),(AVERAGE(F17:AE17)-E17))</f>
        <v>3.8040000000000003</v>
      </c>
      <c r="E17" s="5" cm="1">
        <f t="array" ref="E17">_xlfn.IFS(COUNT(F17:AE17)&gt;=3,0,COUNT(F17:AE17)=2,1,COUNT(F17:AE17)=1,2)</f>
        <v>2</v>
      </c>
      <c r="F17" s="5"/>
      <c r="G17" s="6"/>
      <c r="I17" s="5"/>
      <c r="J17" s="5"/>
      <c r="K17" s="5"/>
      <c r="L17" s="5"/>
      <c r="M17" s="5"/>
      <c r="N17" s="5">
        <v>5.8040000000000003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G17" s="9"/>
    </row>
    <row r="18" spans="1:33" x14ac:dyDescent="0.35">
      <c r="A18" s="27"/>
      <c r="B18" s="4" t="s">
        <v>53</v>
      </c>
      <c r="C18" s="5" t="s">
        <v>8</v>
      </c>
      <c r="D18" s="6" cm="1">
        <f t="array" ref="D18">IF(COUNT(F18:AE18)&gt;3,AVERAGE(LARGE(F18:AE18,{1,2,3})),(AVERAGE(F18:AE18)-E18))</f>
        <v>3.87</v>
      </c>
      <c r="E18" s="5" cm="1">
        <f t="array" ref="E18">_xlfn.IFS(COUNT(F18:AE18)&gt;=3,0,COUNT(F18:AE18)=2,1,COUNT(F18:AE18)=1,2)</f>
        <v>2</v>
      </c>
      <c r="F18" s="5"/>
      <c r="G18" s="6"/>
      <c r="I18" s="5"/>
      <c r="J18" s="5"/>
      <c r="K18" s="5"/>
      <c r="L18" s="5"/>
      <c r="M18" s="5"/>
      <c r="N18" s="5">
        <v>5.87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G18" s="9"/>
    </row>
    <row r="19" spans="1:33" x14ac:dyDescent="0.35">
      <c r="A19" s="27"/>
      <c r="B19" s="4" t="s">
        <v>56</v>
      </c>
      <c r="C19" s="5" t="s">
        <v>8</v>
      </c>
      <c r="D19" s="6" cm="1">
        <f t="array" ref="D19">IF(COUNT(F19:AE19)&gt;3,AVERAGE(LARGE(F19:AE19,{1,2,3})),(AVERAGE(F19:AE19)-E19))</f>
        <v>4.6063333333333336</v>
      </c>
      <c r="E19" s="5" cm="1">
        <f t="array" ref="E19">_xlfn.IFS(COUNT(F19:AE19)&gt;=3,0,COUNT(F19:AE19)=2,1,COUNT(F19:AE19)=1,2)</f>
        <v>0</v>
      </c>
      <c r="F19" s="5"/>
      <c r="G19" s="6"/>
      <c r="I19" s="5"/>
      <c r="J19" s="5">
        <v>3.964</v>
      </c>
      <c r="K19" s="5"/>
      <c r="L19" s="5"/>
      <c r="M19" s="5"/>
      <c r="N19" s="5">
        <v>4.5</v>
      </c>
      <c r="O19" s="5"/>
      <c r="P19" s="5"/>
      <c r="Q19" s="5">
        <v>5.3550000000000004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G19" s="9"/>
    </row>
    <row r="20" spans="1:33" x14ac:dyDescent="0.35">
      <c r="A20" s="27"/>
      <c r="B20" s="4" t="s">
        <v>57</v>
      </c>
      <c r="C20" s="5" t="s">
        <v>8</v>
      </c>
      <c r="D20" s="6" cm="1">
        <f t="array" ref="D20">IF(COUNT(F20:AE20)&gt;3,AVERAGE(LARGE(F20:AE20,{1,2,3})),(AVERAGE(F20:AE20)-E20))</f>
        <v>2.306</v>
      </c>
      <c r="E20" s="5" cm="1">
        <f t="array" ref="E20">_xlfn.IFS(COUNT(F20:AE20)&gt;=3,0,COUNT(F20:AE20)=2,1,COUNT(F20:AE20)=1,2)</f>
        <v>2</v>
      </c>
      <c r="F20" s="5"/>
      <c r="G20" s="6"/>
      <c r="I20" s="5"/>
      <c r="J20" s="5"/>
      <c r="K20" s="5"/>
      <c r="L20" s="5"/>
      <c r="M20" s="5"/>
      <c r="N20" s="5">
        <v>4.306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G20" s="9"/>
    </row>
    <row r="21" spans="1:33" x14ac:dyDescent="0.35">
      <c r="A21" s="27"/>
      <c r="B21" s="4" t="s">
        <v>7</v>
      </c>
      <c r="C21" s="5" t="s">
        <v>8</v>
      </c>
      <c r="D21" s="6" cm="1">
        <f t="array" ref="D21">IF(COUNT(F21:AE21)&gt;3,AVERAGE(LARGE(F21:AE21,{1,2,3})),(AVERAGE(F21:AE21)-E21))</f>
        <v>6.833333333333333</v>
      </c>
      <c r="E21" s="5" cm="1">
        <f t="array" ref="E21">_xlfn.IFS(COUNT(F21:AE21)&gt;=3,0,COUNT(F21:AE21)=2,1,COUNT(F21:AE21)=1,2)</f>
        <v>0</v>
      </c>
      <c r="F21" s="5"/>
      <c r="G21" s="6"/>
      <c r="I21" s="5"/>
      <c r="J21" s="5">
        <v>7.3339999999999996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v>6.6639999999999997</v>
      </c>
      <c r="Y21" s="5">
        <v>6.5019999999999998</v>
      </c>
      <c r="Z21" s="5"/>
      <c r="AA21" s="5"/>
      <c r="AB21" s="5"/>
      <c r="AC21" s="5"/>
      <c r="AD21" s="5"/>
      <c r="AE21" s="5"/>
      <c r="AG21" s="9"/>
    </row>
    <row r="22" spans="1:33" x14ac:dyDescent="0.35">
      <c r="A22" s="27"/>
      <c r="B22" s="4" t="s">
        <v>11</v>
      </c>
      <c r="C22" s="5" t="s">
        <v>8</v>
      </c>
      <c r="D22" s="6" cm="1">
        <f t="array" ref="D22">IF(COUNT(F22:AE22)&gt;3,AVERAGE(LARGE(F22:AE22,{1,2,3})),(AVERAGE(F22:AE22)-E22))</f>
        <v>4.306</v>
      </c>
      <c r="E22" s="5" cm="1">
        <f t="array" ref="E22">_xlfn.IFS(COUNT(F22:AE22)&gt;=3,0,COUNT(F22:AE22)=2,1,COUNT(F22:AE22)=1,2)</f>
        <v>2</v>
      </c>
      <c r="F22" s="5"/>
      <c r="G22" s="6"/>
      <c r="I22" s="5"/>
      <c r="J22" s="5">
        <v>6.306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G22" s="9"/>
    </row>
    <row r="23" spans="1:33" x14ac:dyDescent="0.35">
      <c r="A23" s="27"/>
      <c r="B23" s="4" t="s">
        <v>59</v>
      </c>
      <c r="C23" s="5" t="s">
        <v>8</v>
      </c>
      <c r="D23" s="6" cm="1">
        <f t="array" ref="D23">IF(COUNT(F23:AE23)&gt;3,AVERAGE(LARGE(F23:AE23,{1,2,3})),(AVERAGE(F23:AE23)-E23))</f>
        <v>4.2350000000000003</v>
      </c>
      <c r="E23" s="5" cm="1">
        <f t="array" ref="E23">_xlfn.IFS(COUNT(F23:AE23)&gt;=3,0,COUNT(F23:AE23)=2,1,COUNT(F23:AE23)=1,2)</f>
        <v>2</v>
      </c>
      <c r="F23" s="5"/>
      <c r="G23" s="6"/>
      <c r="I23" s="5"/>
      <c r="J23" s="5">
        <v>6.2350000000000003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G23" s="9"/>
    </row>
    <row r="24" spans="1:33" x14ac:dyDescent="0.35">
      <c r="A24" s="27"/>
      <c r="B24" s="4" t="s">
        <v>10</v>
      </c>
      <c r="C24" s="5" t="s">
        <v>8</v>
      </c>
      <c r="D24" s="6" cm="1">
        <f t="array" ref="D24">IF(COUNT(F24:AE24)&gt;3,AVERAGE(LARGE(F24:AE24,{1,2,3})),(AVERAGE(F24:AE24)-E24))</f>
        <v>3.8849999999999998</v>
      </c>
      <c r="E24" s="5" cm="1">
        <f t="array" ref="E24">_xlfn.IFS(COUNT(F24:AE24)&gt;=3,0,COUNT(F24:AE24)=2,1,COUNT(F24:AE24)=1,2)</f>
        <v>2</v>
      </c>
      <c r="F24" s="5"/>
      <c r="G24" s="6"/>
      <c r="I24" s="5"/>
      <c r="J24" s="5">
        <v>5.8849999999999998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G24" s="9"/>
    </row>
    <row r="25" spans="1:33" x14ac:dyDescent="0.35">
      <c r="A25" s="27"/>
      <c r="B25" s="4" t="s">
        <v>71</v>
      </c>
      <c r="C25" s="5" t="s">
        <v>8</v>
      </c>
      <c r="D25" s="6" cm="1">
        <f t="array" ref="D25">IF(COUNT(F25:AE25)&gt;3,AVERAGE(LARGE(F25:AE25,{1,2,3})),(AVERAGE(F25:AE25)-E25))</f>
        <v>6.1789999999999994</v>
      </c>
      <c r="E25" s="5" cm="1">
        <f t="array" ref="E25">_xlfn.IFS(COUNT(F25:AE25)&gt;=3,0,COUNT(F25:AE25)=2,1,COUNT(F25:AE25)=1,2)</f>
        <v>0</v>
      </c>
      <c r="F25" s="5"/>
      <c r="G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v>6.3330000000000002</v>
      </c>
      <c r="AD25" s="5">
        <v>5.8550000000000004</v>
      </c>
      <c r="AE25" s="5">
        <v>6.3490000000000002</v>
      </c>
      <c r="AG25" s="9"/>
    </row>
    <row r="26" spans="1:33" x14ac:dyDescent="0.35">
      <c r="A26" s="27"/>
      <c r="B26" s="4" t="s">
        <v>40</v>
      </c>
      <c r="C26" s="5" t="s">
        <v>41</v>
      </c>
      <c r="D26" s="6" cm="1">
        <f t="array" ref="D26">IF(COUNT(F26:AE26)&gt;3,AVERAGE(LARGE(F26:AE26,{1,2,3})),(AVERAGE(F26:AE26)-E26))</f>
        <v>6.1783333333333337</v>
      </c>
      <c r="E26" s="5" cm="1">
        <f t="array" ref="E26">_xlfn.IFS(COUNT(F26:AE26)&gt;=3,0,COUNT(F26:AE26)=2,1,COUNT(F26:AE26)=1,2)</f>
        <v>0</v>
      </c>
      <c r="F26" s="5"/>
      <c r="G26" s="6"/>
      <c r="I26" s="5"/>
      <c r="J26" s="5"/>
      <c r="K26" s="5"/>
      <c r="L26" s="5">
        <v>6.3819999999999997</v>
      </c>
      <c r="M26" s="5"/>
      <c r="N26" s="5"/>
      <c r="O26" s="5">
        <v>6.2990000000000004</v>
      </c>
      <c r="P26" s="5">
        <v>5.5780000000000003</v>
      </c>
      <c r="Q26" s="5">
        <v>5.8540000000000001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G26" s="9"/>
    </row>
    <row r="27" spans="1:33" x14ac:dyDescent="0.35">
      <c r="A27" s="27"/>
      <c r="B27" s="4" t="s">
        <v>42</v>
      </c>
      <c r="C27" s="5" t="s">
        <v>41</v>
      </c>
      <c r="D27" s="6" cm="1">
        <f t="array" ref="D27">IF(COUNT(F27:AE27)&gt;3,AVERAGE(LARGE(F27:AE27,{1,2,3})),(AVERAGE(F27:AE27)-E27))</f>
        <v>5.8573333333333339</v>
      </c>
      <c r="E27" s="5" cm="1">
        <f t="array" ref="E27">_xlfn.IFS(COUNT(F27:AE27)&gt;=3,0,COUNT(F27:AE27)=2,1,COUNT(F27:AE27)=1,2)</f>
        <v>0</v>
      </c>
      <c r="F27" s="5"/>
      <c r="G27" s="6"/>
      <c r="I27" s="5"/>
      <c r="J27" s="5"/>
      <c r="K27" s="5"/>
      <c r="L27" s="5">
        <v>5.5410000000000004</v>
      </c>
      <c r="M27" s="5"/>
      <c r="N27" s="5"/>
      <c r="O27" s="5">
        <v>6.0439999999999996</v>
      </c>
      <c r="P27" s="5"/>
      <c r="Q27" s="5">
        <v>5.9870000000000001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G27" s="9"/>
    </row>
    <row r="28" spans="1:33" x14ac:dyDescent="0.35">
      <c r="A28" s="27"/>
      <c r="B28" s="4" t="s">
        <v>62</v>
      </c>
      <c r="C28" s="5" t="s">
        <v>41</v>
      </c>
      <c r="D28" s="6" cm="1">
        <f t="array" ref="D28">IF(COUNT(F28:AE28)&gt;3,AVERAGE(LARGE(F28:AE28,{1,2,3})),(AVERAGE(F28:AE28)-E28))</f>
        <v>3.9880000000000004</v>
      </c>
      <c r="E28" s="5" cm="1">
        <f t="array" ref="E28">_xlfn.IFS(COUNT(F28:AE28)&gt;=3,0,COUNT(F28:AE28)=2,1,COUNT(F28:AE28)=1,2)</f>
        <v>2</v>
      </c>
      <c r="F28" s="5"/>
      <c r="G28" s="6"/>
      <c r="I28" s="5"/>
      <c r="J28" s="5">
        <v>5.9880000000000004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G28" s="9"/>
    </row>
    <row r="29" spans="1:33" x14ac:dyDescent="0.35">
      <c r="A29" s="27"/>
      <c r="B29" s="4" t="s">
        <v>48</v>
      </c>
      <c r="C29" s="5" t="s">
        <v>49</v>
      </c>
      <c r="D29" s="6" cm="1">
        <f t="array" ref="D29">IF(COUNT(F29:AE29)&gt;3,AVERAGE(LARGE(F29:AE29,{1,2,3})),(AVERAGE(F29:AE29)-E29))</f>
        <v>4.7965</v>
      </c>
      <c r="E29" s="5" cm="1">
        <f t="array" ref="E29">_xlfn.IFS(COUNT(F29:AE29)&gt;=3,0,COUNT(F29:AE29)=2,1,COUNT(F29:AE29)=1,2)</f>
        <v>1</v>
      </c>
      <c r="F29" s="5"/>
      <c r="G29" s="6"/>
      <c r="I29" s="5"/>
      <c r="J29" s="5">
        <v>5.7619999999999996</v>
      </c>
      <c r="K29" s="5"/>
      <c r="L29" s="5"/>
      <c r="M29" s="5">
        <v>5.8310000000000004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G29" s="9"/>
    </row>
    <row r="30" spans="1:33" x14ac:dyDescent="0.35">
      <c r="A30" s="27"/>
      <c r="B30" s="4" t="s">
        <v>20</v>
      </c>
      <c r="C30" s="5" t="s">
        <v>12</v>
      </c>
      <c r="D30" s="6" cm="1">
        <f t="array" ref="D30">IF(COUNT(F30:AE30)&gt;3,AVERAGE(LARGE(F30:AE30,{1,2,3})),(AVERAGE(F30:AE30)-E30))</f>
        <v>4.0890000000000004</v>
      </c>
      <c r="E30" s="5" cm="1">
        <f t="array" ref="E30">_xlfn.IFS(COUNT(F30:AE30)&gt;=3,0,COUNT(F30:AE30)=2,1,COUNT(F30:AE30)=1,2)</f>
        <v>2</v>
      </c>
      <c r="F30" s="5"/>
      <c r="G30" s="6"/>
      <c r="I30" s="5"/>
      <c r="J30" s="5"/>
      <c r="K30" s="5"/>
      <c r="L30" s="5"/>
      <c r="M30" s="5">
        <v>6.0890000000000004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G30" s="9"/>
    </row>
    <row r="31" spans="1:33" x14ac:dyDescent="0.35">
      <c r="A31" s="27"/>
      <c r="B31" s="4" t="s">
        <v>25</v>
      </c>
      <c r="C31" s="5" t="s">
        <v>12</v>
      </c>
      <c r="D31" s="6" cm="1">
        <f t="array" ref="D31">IF(COUNT(F31:AE31)&gt;3,AVERAGE(LARGE(F31:AE31,{1,2,3})),(AVERAGE(F31:AE31)-E31))</f>
        <v>3.694</v>
      </c>
      <c r="E31" s="5" cm="1">
        <f t="array" ref="E31">_xlfn.IFS(COUNT(F31:AE31)&gt;=3,0,COUNT(F31:AE31)=2,1,COUNT(F31:AE31)=1,2)</f>
        <v>2</v>
      </c>
      <c r="F31" s="5"/>
      <c r="G31" s="6">
        <v>5.694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G31" s="9"/>
    </row>
    <row r="32" spans="1:33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G32" s="9"/>
    </row>
    <row r="33" spans="1:33" x14ac:dyDescent="0.35">
      <c r="A33" s="27" t="s">
        <v>83</v>
      </c>
      <c r="B33" s="4" t="s">
        <v>15</v>
      </c>
      <c r="C33" s="5" t="s">
        <v>8</v>
      </c>
      <c r="D33" s="6" cm="1">
        <f t="array" ref="D33">IF(COUNT(F33:AE33)&gt;3,AVERAGE(LARGE(F33:AE33,{1,2,3})),(AVERAGE(F33:AE33)-E33))</f>
        <v>5.48</v>
      </c>
      <c r="E33" s="5" cm="1">
        <f t="array" ref="E33">_xlfn.IFS(COUNT(F33:AE33)&gt;=3,0,COUNT(F33:AE33)=2,1,COUNT(F33:AE33)=1,2)</f>
        <v>1</v>
      </c>
      <c r="F33" s="5"/>
      <c r="G33" s="6"/>
      <c r="H33" s="15">
        <v>6.2910000000000004</v>
      </c>
      <c r="I33" s="16">
        <v>6.6689999999999996</v>
      </c>
      <c r="J33" s="16"/>
      <c r="K33" s="16"/>
      <c r="L33" s="5"/>
      <c r="M33" s="6"/>
      <c r="N33" s="6"/>
      <c r="O33" s="6"/>
      <c r="P33" s="6"/>
      <c r="Q33" s="6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G33" s="9"/>
    </row>
    <row r="34" spans="1:33" x14ac:dyDescent="0.35">
      <c r="A34" s="27"/>
      <c r="B34" s="11" t="s">
        <v>28</v>
      </c>
      <c r="C34" s="5" t="s">
        <v>8</v>
      </c>
      <c r="D34" s="6" cm="1">
        <f t="array" ref="D34">IF(COUNT(F34:AE34)&gt;3,AVERAGE(LARGE(F34:AE34,{1,2,3})),(AVERAGE(F34:AE34)-E34))</f>
        <v>5.2309999999999999</v>
      </c>
      <c r="E34" s="5" cm="1">
        <f t="array" ref="E34">_xlfn.IFS(COUNT(F34:AE34)&gt;=3,0,COUNT(F34:AE34)=2,1,COUNT(F34:AE34)=1,2)</f>
        <v>1</v>
      </c>
      <c r="F34" s="5"/>
      <c r="G34" s="6"/>
      <c r="H34" s="6">
        <v>6.4370000000000003</v>
      </c>
      <c r="I34" s="5"/>
      <c r="J34" s="5">
        <v>6.0250000000000004</v>
      </c>
      <c r="K34" s="5"/>
      <c r="L34" s="5"/>
      <c r="M34" s="5"/>
      <c r="N34" s="5"/>
      <c r="O34" s="5"/>
      <c r="P34" s="5"/>
      <c r="Q34" s="5"/>
      <c r="R34" s="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9"/>
    </row>
    <row r="35" spans="1:33" x14ac:dyDescent="0.35">
      <c r="A35" s="27"/>
      <c r="B35" t="s">
        <v>29</v>
      </c>
      <c r="C35" s="5" t="s">
        <v>8</v>
      </c>
      <c r="D35" s="6" cm="1">
        <f t="array" ref="D35">IF(COUNT(F35:AE35)&gt;3,AVERAGE(LARGE(F35:AE35,{1,2,3})),(AVERAGE(F35:AE35)-E35))</f>
        <v>6.3543333333333329</v>
      </c>
      <c r="E35" s="5" cm="1">
        <f t="array" ref="E35">_xlfn.IFS(COUNT(F35:AE35)&gt;=3,0,COUNT(F35:AE35)=2,1,COUNT(F35:AE35)=1,2)</f>
        <v>0</v>
      </c>
      <c r="F35" s="5"/>
      <c r="G35" s="6"/>
      <c r="H35" s="6">
        <v>5.9809999999999999</v>
      </c>
      <c r="I35" s="5">
        <v>6.3419999999999996</v>
      </c>
      <c r="J35" s="5">
        <v>6.4790000000000001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>
        <v>5.923</v>
      </c>
      <c r="Z35" s="5">
        <v>6.242</v>
      </c>
      <c r="AA35" s="5">
        <v>5.7</v>
      </c>
      <c r="AB35" s="5">
        <v>6.1829999999999998</v>
      </c>
      <c r="AC35" s="5"/>
      <c r="AD35" s="5"/>
      <c r="AE35" s="5"/>
      <c r="AG35" s="9"/>
    </row>
    <row r="36" spans="1:33" x14ac:dyDescent="0.35">
      <c r="A36" s="27"/>
      <c r="B36" t="s">
        <v>17</v>
      </c>
      <c r="C36" s="5" t="s">
        <v>8</v>
      </c>
      <c r="D36" s="6" cm="1">
        <f t="array" ref="D36">IF(COUNT(F36:AE36)&gt;3,AVERAGE(LARGE(F36:AE36,{1,2,3})),(AVERAGE(F36:AE36)-E36))</f>
        <v>5.54</v>
      </c>
      <c r="E36" s="5" cm="1">
        <f t="array" ref="E36">_xlfn.IFS(COUNT(F36:AE36)&gt;=3,0,COUNT(F36:AE36)=2,1,COUNT(F36:AE36)=1,2)</f>
        <v>1</v>
      </c>
      <c r="F36" s="5"/>
      <c r="G36" s="6"/>
      <c r="H36" s="6">
        <v>6.5010000000000003</v>
      </c>
      <c r="I36">
        <v>6.5789999999999997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G36" s="9"/>
    </row>
    <row r="37" spans="1:33" x14ac:dyDescent="0.35">
      <c r="A37" s="27"/>
      <c r="B37" t="s">
        <v>30</v>
      </c>
      <c r="C37" s="5" t="s">
        <v>8</v>
      </c>
      <c r="D37" s="6" cm="1">
        <f t="array" ref="D37">IF(COUNT(F37:AE37)&gt;3,AVERAGE(LARGE(F37:AE37,{1,2,3})),(AVERAGE(F37:AE37)-E37))</f>
        <v>3.8540000000000001</v>
      </c>
      <c r="E37" s="5" cm="1">
        <f t="array" ref="E37">_xlfn.IFS(COUNT(F37:AE37)&gt;=3,0,COUNT(F37:AE37)=2,1,COUNT(F37:AE37)=1,2)</f>
        <v>2</v>
      </c>
      <c r="F37" s="5"/>
      <c r="G37" s="6"/>
      <c r="H37" s="6">
        <v>5.8540000000000001</v>
      </c>
      <c r="I37" s="9"/>
      <c r="J37" s="9"/>
      <c r="K37" s="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9"/>
    </row>
    <row r="38" spans="1:33" x14ac:dyDescent="0.35">
      <c r="A38" s="27"/>
      <c r="B38" t="s">
        <v>18</v>
      </c>
      <c r="C38" s="5" t="s">
        <v>8</v>
      </c>
      <c r="D38" s="6" cm="1">
        <f t="array" ref="D38">IF(COUNT(F38:AE38)&gt;3,AVERAGE(LARGE(F38:AE38,{1,2,3})),(AVERAGE(F38:AE38)-E38))</f>
        <v>4.5575000000000001</v>
      </c>
      <c r="E38" s="5" cm="1">
        <f t="array" ref="E38">_xlfn.IFS(COUNT(F38:AE38)&gt;=3,0,COUNT(F38:AE38)=2,1,COUNT(F38:AE38)=1,2)</f>
        <v>1</v>
      </c>
      <c r="F38" s="5"/>
      <c r="G38" s="6"/>
      <c r="H38" s="6">
        <v>5.7850000000000001</v>
      </c>
      <c r="I38" s="9"/>
      <c r="J38" s="9"/>
      <c r="K38" s="9"/>
      <c r="L38" s="5"/>
      <c r="M38" s="5"/>
      <c r="N38" s="5">
        <v>5.33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9"/>
    </row>
    <row r="39" spans="1:33" x14ac:dyDescent="0.35">
      <c r="A39" s="27"/>
      <c r="B39" t="s">
        <v>33</v>
      </c>
      <c r="C39" s="5" t="s">
        <v>8</v>
      </c>
      <c r="D39" s="6" cm="1">
        <f t="array" ref="D39">IF(COUNT(F39:AE39)&gt;3,AVERAGE(LARGE(F39:AE39,{1,2,3})),(AVERAGE(F39:AE39)-E39))</f>
        <v>5.5854999999999997</v>
      </c>
      <c r="E39" s="5" cm="1">
        <f t="array" ref="E39">_xlfn.IFS(COUNT(F39:AE39)&gt;=3,0,COUNT(F39:AE39)=2,1,COUNT(F39:AE39)=1,2)</f>
        <v>1</v>
      </c>
      <c r="F39" s="5"/>
      <c r="G39" s="6"/>
      <c r="H39" s="6"/>
      <c r="I39" s="9">
        <v>6.6820000000000004</v>
      </c>
      <c r="J39" s="9">
        <v>6.4889999999999999</v>
      </c>
      <c r="K39" s="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9"/>
    </row>
    <row r="40" spans="1:33" x14ac:dyDescent="0.35">
      <c r="A40" s="27"/>
      <c r="B40" t="s">
        <v>32</v>
      </c>
      <c r="C40" s="5" t="s">
        <v>8</v>
      </c>
      <c r="D40" s="6" cm="1">
        <f t="array" ref="D40">IF(COUNT(F40:AE40)&gt;3,AVERAGE(LARGE(F40:AE40,{1,2,3})),(AVERAGE(F40:AE40)-E40))</f>
        <v>6.0133333333333328</v>
      </c>
      <c r="E40" s="5" cm="1">
        <f t="array" ref="E40">_xlfn.IFS(COUNT(F40:AE40)&gt;=3,0,COUNT(F40:AE40)=2,1,COUNT(F40:AE40)=1,2)</f>
        <v>0</v>
      </c>
      <c r="F40" s="5"/>
      <c r="G40" s="6"/>
      <c r="H40" s="6"/>
      <c r="I40" s="9"/>
      <c r="J40" s="9">
        <v>6.3159999999999998</v>
      </c>
      <c r="K40" s="9"/>
      <c r="L40" s="5"/>
      <c r="M40" s="5"/>
      <c r="N40" s="5">
        <v>5.327</v>
      </c>
      <c r="O40" s="5"/>
      <c r="P40" s="5"/>
      <c r="Q40" s="5"/>
      <c r="R40" s="5">
        <v>5.87</v>
      </c>
      <c r="S40" s="5">
        <v>5.8540000000000001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9"/>
    </row>
    <row r="41" spans="1:33" x14ac:dyDescent="0.35">
      <c r="A41" s="27"/>
      <c r="B41" t="s">
        <v>34</v>
      </c>
      <c r="C41" s="5" t="s">
        <v>8</v>
      </c>
      <c r="D41" s="6" cm="1">
        <f t="array" ref="D41">IF(COUNT(F41:AE41)&gt;3,AVERAGE(LARGE(F41:AE41,{1,2,3})),(AVERAGE(F41:AE41)-E41))</f>
        <v>3.7039999999999997</v>
      </c>
      <c r="E41" s="5" cm="1">
        <f t="array" ref="E41">_xlfn.IFS(COUNT(F41:AE41)&gt;=3,0,COUNT(F41:AE41)=2,1,COUNT(F41:AE41)=1,2)</f>
        <v>2</v>
      </c>
      <c r="F41" s="5"/>
      <c r="G41" s="6"/>
      <c r="H41" s="6"/>
      <c r="I41" s="9">
        <v>5.7039999999999997</v>
      </c>
      <c r="J41" s="9"/>
      <c r="K41" s="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9"/>
    </row>
    <row r="42" spans="1:33" x14ac:dyDescent="0.35">
      <c r="A42" s="27"/>
      <c r="B42" t="s">
        <v>35</v>
      </c>
      <c r="C42" s="5" t="s">
        <v>8</v>
      </c>
      <c r="D42" s="6" cm="1">
        <f t="array" ref="D42">IF(COUNT(F42:AE42)&gt;3,AVERAGE(LARGE(F42:AE42,{1,2,3})),(AVERAGE(F42:AE42)-E42))</f>
        <v>3.5540000000000003</v>
      </c>
      <c r="E42" s="5" cm="1">
        <f t="array" ref="E42">_xlfn.IFS(COUNT(F42:AE42)&gt;=3,0,COUNT(F42:AE42)=2,1,COUNT(F42:AE42)=1,2)</f>
        <v>2</v>
      </c>
      <c r="F42" s="5"/>
      <c r="G42" s="6"/>
      <c r="H42" s="6"/>
      <c r="I42" s="9">
        <v>5.5540000000000003</v>
      </c>
      <c r="J42" s="9"/>
      <c r="K42" s="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9"/>
    </row>
    <row r="43" spans="1:33" x14ac:dyDescent="0.35">
      <c r="A43" s="27"/>
      <c r="B43" t="s">
        <v>36</v>
      </c>
      <c r="C43" s="5" t="s">
        <v>8</v>
      </c>
      <c r="D43" s="6" cm="1">
        <f t="array" ref="D43">IF(COUNT(F43:AE43)&gt;3,AVERAGE(LARGE(F43:AE43,{1,2,3})),(AVERAGE(F43:AE43)-E43))</f>
        <v>4.0419999999999998</v>
      </c>
      <c r="E43" s="5" cm="1">
        <f t="array" ref="E43">_xlfn.IFS(COUNT(F43:AE43)&gt;=3,0,COUNT(F43:AE43)=2,1,COUNT(F43:AE43)=1,2)</f>
        <v>1</v>
      </c>
      <c r="F43" s="5"/>
      <c r="G43" s="6"/>
      <c r="H43" s="6"/>
      <c r="I43" s="9">
        <v>4.83</v>
      </c>
      <c r="J43" s="9"/>
      <c r="K43" s="9"/>
      <c r="L43" s="5"/>
      <c r="M43" s="5"/>
      <c r="N43" s="5">
        <v>5.2539999999999996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9"/>
    </row>
    <row r="44" spans="1:33" x14ac:dyDescent="0.35">
      <c r="A44" s="27"/>
      <c r="B44" t="s">
        <v>37</v>
      </c>
      <c r="C44" s="5" t="s">
        <v>8</v>
      </c>
      <c r="D44" s="6" cm="1">
        <f t="array" ref="D44">IF(COUNT(F44:AE44)&gt;3,AVERAGE(LARGE(F44:AE44,{1,2,3})),(AVERAGE(F44:AE44)-E44))</f>
        <v>3.9340000000000002</v>
      </c>
      <c r="E44" s="5" cm="1">
        <f t="array" ref="E44">_xlfn.IFS(COUNT(F44:AE44)&gt;=3,0,COUNT(F44:AE44)=2,1,COUNT(F44:AE44)=1,2)</f>
        <v>1</v>
      </c>
      <c r="F44" s="5"/>
      <c r="G44" s="6"/>
      <c r="H44" s="6"/>
      <c r="I44" s="9">
        <v>4.7469999999999999</v>
      </c>
      <c r="J44" s="9"/>
      <c r="K44" s="9"/>
      <c r="L44" s="5"/>
      <c r="M44" s="5"/>
      <c r="N44" s="5">
        <v>5.1210000000000004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9"/>
    </row>
    <row r="45" spans="1:33" x14ac:dyDescent="0.35">
      <c r="A45" s="27"/>
      <c r="B45" t="s">
        <v>45</v>
      </c>
      <c r="C45" s="5" t="s">
        <v>8</v>
      </c>
      <c r="D45" s="6" cm="1">
        <f t="array" ref="D45">IF(COUNT(F45:AE45)&gt;3,AVERAGE(LARGE(F45:AE45,{1,2,3})),(AVERAGE(F45:AE45)-E45))</f>
        <v>5.7286666666666664</v>
      </c>
      <c r="E45" s="5" cm="1">
        <f t="array" ref="E45">_xlfn.IFS(COUNT(F45:AE45)&gt;=3,0,COUNT(F45:AE45)=2,1,COUNT(F45:AE45)=1,2)</f>
        <v>0</v>
      </c>
      <c r="F45" s="5"/>
      <c r="G45" s="6"/>
      <c r="H45" s="6"/>
      <c r="I45" s="9"/>
      <c r="J45" s="9"/>
      <c r="K45" s="9"/>
      <c r="L45" s="5"/>
      <c r="M45" s="5"/>
      <c r="N45" s="5">
        <v>6.57</v>
      </c>
      <c r="O45" s="5"/>
      <c r="P45" s="5"/>
      <c r="Q45" s="5"/>
      <c r="R45" s="5">
        <v>5.7190000000000003</v>
      </c>
      <c r="S45" s="5">
        <v>4.8970000000000002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9"/>
    </row>
    <row r="46" spans="1:33" x14ac:dyDescent="0.35">
      <c r="A46" s="27"/>
      <c r="B46" t="s">
        <v>46</v>
      </c>
      <c r="C46" s="5" t="s">
        <v>8</v>
      </c>
      <c r="D46" s="6" cm="1">
        <f t="array" ref="D46">IF(COUNT(F46:AE46)&gt;3,AVERAGE(LARGE(F46:AE46,{1,2,3})),(AVERAGE(F46:AE46)-E46))</f>
        <v>5.6896666666666667</v>
      </c>
      <c r="E46" s="5" cm="1">
        <f t="array" ref="E46">_xlfn.IFS(COUNT(F46:AE46)&gt;=3,0,COUNT(F46:AE46)=2,1,COUNT(F46:AE46)=1,2)</f>
        <v>0</v>
      </c>
      <c r="F46" s="5"/>
      <c r="G46" s="6"/>
      <c r="H46" s="6"/>
      <c r="I46" s="9"/>
      <c r="J46" s="9">
        <v>5.6660000000000004</v>
      </c>
      <c r="K46" s="9"/>
      <c r="L46" s="5"/>
      <c r="M46" s="5"/>
      <c r="N46" s="5">
        <v>6.3540000000000001</v>
      </c>
      <c r="O46" s="5"/>
      <c r="P46" s="5"/>
      <c r="Q46" s="5"/>
      <c r="R46" s="5">
        <v>5.0490000000000004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9"/>
    </row>
    <row r="47" spans="1:33" x14ac:dyDescent="0.35">
      <c r="A47" s="27"/>
      <c r="B47" t="s">
        <v>58</v>
      </c>
      <c r="C47" s="5" t="s">
        <v>8</v>
      </c>
      <c r="D47" s="6" cm="1">
        <f t="array" ref="D47">IF(COUNT(F47:AE47)&gt;3,AVERAGE(LARGE(F47:AE47,{1,2,3})),(AVERAGE(F47:AE47)-E47))</f>
        <v>4.1509999999999998</v>
      </c>
      <c r="E47" s="5" cm="1">
        <f t="array" ref="E47">_xlfn.IFS(COUNT(F47:AE47)&gt;=3,0,COUNT(F47:AE47)=2,1,COUNT(F47:AE47)=1,2)</f>
        <v>2</v>
      </c>
      <c r="F47" s="5"/>
      <c r="G47" s="6"/>
      <c r="H47" s="6"/>
      <c r="I47" s="9"/>
      <c r="J47" s="9"/>
      <c r="K47" s="9"/>
      <c r="L47" s="5"/>
      <c r="M47" s="5"/>
      <c r="N47" s="5">
        <v>6.1509999999999998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9"/>
    </row>
    <row r="48" spans="1:33" x14ac:dyDescent="0.35">
      <c r="A48" s="27"/>
      <c r="B48" t="s">
        <v>57</v>
      </c>
      <c r="C48" s="5" t="s">
        <v>8</v>
      </c>
      <c r="D48" s="6" cm="1">
        <f t="array" ref="D48">IF(COUNT(F48:AE48)&gt;3,AVERAGE(LARGE(F48:AE48,{1,2,3})),(AVERAGE(F48:AE48)-E48))</f>
        <v>3.8570000000000002</v>
      </c>
      <c r="E48" s="5" cm="1">
        <f t="array" ref="E48">_xlfn.IFS(COUNT(F48:AE48)&gt;=3,0,COUNT(F48:AE48)=2,1,COUNT(F48:AE48)=1,2)</f>
        <v>2</v>
      </c>
      <c r="F48" s="5"/>
      <c r="G48" s="6"/>
      <c r="H48" s="6"/>
      <c r="I48" s="9"/>
      <c r="J48" s="9"/>
      <c r="K48" s="9"/>
      <c r="L48" s="5"/>
      <c r="M48" s="5"/>
      <c r="N48" s="5">
        <v>5.8570000000000002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G48" s="9"/>
    </row>
    <row r="49" spans="1:36" x14ac:dyDescent="0.35">
      <c r="A49" s="27"/>
      <c r="B49" t="s">
        <v>59</v>
      </c>
      <c r="C49" s="5" t="s">
        <v>8</v>
      </c>
      <c r="D49" s="6" cm="1">
        <f t="array" ref="D49">IF(COUNT(F49:AE49)&gt;3,AVERAGE(LARGE(F49:AE49,{1,2,3})),(AVERAGE(F49:AE49)-E49))</f>
        <v>5.6120000000000001</v>
      </c>
      <c r="E49" s="5" cm="1">
        <f t="array" ref="E49">_xlfn.IFS(COUNT(F49:AE49)&gt;=3,0,COUNT(F49:AE49)=2,1,COUNT(F49:AE49)=1,2)</f>
        <v>1</v>
      </c>
      <c r="F49" s="5"/>
      <c r="G49" s="6"/>
      <c r="H49" s="6"/>
      <c r="I49" s="9"/>
      <c r="J49" s="9">
        <v>6.6349999999999998</v>
      </c>
      <c r="K49" s="9">
        <v>6.5890000000000004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G49" s="9"/>
    </row>
    <row r="50" spans="1:36" x14ac:dyDescent="0.35">
      <c r="A50" s="27"/>
      <c r="B50" t="s">
        <v>60</v>
      </c>
      <c r="C50" s="5" t="s">
        <v>8</v>
      </c>
      <c r="D50" s="6" cm="1">
        <f t="array" ref="D50">IF(COUNT(F50:AE50)&gt;3,AVERAGE(LARGE(F50:AE50,{1,2,3})),(AVERAGE(F50:AE50)-E50))</f>
        <v>3.4340000000000002</v>
      </c>
      <c r="E50" s="5" cm="1">
        <f t="array" ref="E50">_xlfn.IFS(COUNT(F50:AE50)&gt;=3,0,COUNT(F50:AE50)=2,1,COUNT(F50:AE50)=1,2)</f>
        <v>2</v>
      </c>
      <c r="F50" s="5"/>
      <c r="G50" s="6"/>
      <c r="H50" s="6"/>
      <c r="I50" s="9"/>
      <c r="J50" s="9">
        <v>5.4340000000000002</v>
      </c>
      <c r="K50" s="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G50" s="9"/>
    </row>
    <row r="51" spans="1:36" x14ac:dyDescent="0.35">
      <c r="A51" s="27"/>
      <c r="B51" t="s">
        <v>43</v>
      </c>
      <c r="C51" s="5" t="s">
        <v>41</v>
      </c>
      <c r="D51" s="6" cm="1">
        <f t="array" ref="D51">IF(COUNT(F51:AE51)&gt;3,AVERAGE(LARGE(F51:AE51,{1,2,3})),(AVERAGE(F51:AE51)-E51))</f>
        <v>6.2563333333333331</v>
      </c>
      <c r="E51" s="5" cm="1">
        <f t="array" ref="E51">_xlfn.IFS(COUNT(F51:AE51)&gt;=3,0,COUNT(F51:AE51)=2,1,COUNT(F51:AE51)=1,2)</f>
        <v>0</v>
      </c>
      <c r="F51" s="5"/>
      <c r="G51" s="6"/>
      <c r="H51" s="6"/>
      <c r="I51" s="9"/>
      <c r="J51" s="9"/>
      <c r="K51" s="9"/>
      <c r="L51" s="5">
        <v>6.2919999999999998</v>
      </c>
      <c r="M51" s="5"/>
      <c r="N51" s="5"/>
      <c r="O51" s="5">
        <v>5.907</v>
      </c>
      <c r="P51" s="5"/>
      <c r="Q51" s="5">
        <v>6.57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G51" s="9"/>
    </row>
    <row r="52" spans="1:36" x14ac:dyDescent="0.35">
      <c r="A52" s="27"/>
      <c r="B52" t="s">
        <v>40</v>
      </c>
      <c r="C52" s="5" t="s">
        <v>41</v>
      </c>
      <c r="D52" s="6" cm="1">
        <f t="array" ref="D52">IF(COUNT(F52:AE52)&gt;3,AVERAGE(LARGE(F52:AE52,{1,2,3})),(AVERAGE(F52:AE52)-E52))</f>
        <v>4.6340000000000003</v>
      </c>
      <c r="E52" s="5" cm="1">
        <f t="array" ref="E52">_xlfn.IFS(COUNT(F52:AE52)&gt;=3,0,COUNT(F52:AE52)=2,1,COUNT(F52:AE52)=1,2)</f>
        <v>2</v>
      </c>
      <c r="F52" s="5"/>
      <c r="G52" s="6"/>
      <c r="H52" s="6"/>
      <c r="I52" s="9"/>
      <c r="J52" s="9">
        <v>6.6340000000000003</v>
      </c>
      <c r="K52" s="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G52" s="9"/>
    </row>
    <row r="53" spans="1:36" x14ac:dyDescent="0.35">
      <c r="A53" s="27"/>
      <c r="B53" t="s">
        <v>75</v>
      </c>
      <c r="C53" s="5" t="s">
        <v>41</v>
      </c>
      <c r="D53" s="6" cm="1">
        <f t="array" ref="D53">IF(COUNT(F53:AE53)&gt;3,AVERAGE(LARGE(F53:AE53,{1,2,3})),(AVERAGE(F53:AE53)-E53))</f>
        <v>5.918333333333333</v>
      </c>
      <c r="E53" s="5" cm="1">
        <f t="array" ref="E53">_xlfn.IFS(COUNT(F53:AE53)&gt;=3,0,COUNT(F53:AE53)=2,1,COUNT(F53:AE53)=1,2)</f>
        <v>0</v>
      </c>
      <c r="F53" s="5"/>
      <c r="G53" s="6"/>
      <c r="H53" s="6"/>
      <c r="I53" s="9"/>
      <c r="J53" s="9"/>
      <c r="K53" s="9"/>
      <c r="L53" s="5"/>
      <c r="M53" s="5"/>
      <c r="N53" s="5"/>
      <c r="O53" s="5">
        <v>6.1219999999999999</v>
      </c>
      <c r="P53" s="5">
        <v>5.5229999999999997</v>
      </c>
      <c r="Q53" s="5">
        <v>6.11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G53" s="9"/>
    </row>
    <row r="54" spans="1:36" x14ac:dyDescent="0.35">
      <c r="A54" s="27"/>
      <c r="B54" t="s">
        <v>50</v>
      </c>
      <c r="C54" s="5" t="s">
        <v>12</v>
      </c>
      <c r="D54" s="6" cm="1">
        <f t="array" ref="D54">IF(COUNT(F54:AE54)&gt;3,AVERAGE(LARGE(F54:AE54,{1,2,3})),(AVERAGE(F54:AE54)-E54))</f>
        <v>3.5369999999999999</v>
      </c>
      <c r="E54" s="5" cm="1">
        <f t="array" ref="E54">_xlfn.IFS(COUNT(F54:AE54)&gt;=3,0,COUNT(F54:AE54)=2,1,COUNT(F54:AE54)=1,2)</f>
        <v>2</v>
      </c>
      <c r="F54" s="5"/>
      <c r="G54" s="6"/>
      <c r="H54" s="6"/>
      <c r="I54" s="9"/>
      <c r="J54" s="9"/>
      <c r="K54" s="9"/>
      <c r="L54" s="5"/>
      <c r="M54" s="5">
        <v>5.5369999999999999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G54" s="9"/>
    </row>
    <row r="55" spans="1:36" x14ac:dyDescent="0.35">
      <c r="A55" s="27"/>
      <c r="B55" t="s">
        <v>19</v>
      </c>
      <c r="C55" s="5" t="s">
        <v>12</v>
      </c>
      <c r="D55" s="6" cm="1">
        <f t="array" ref="D55">IF(COUNT(F55:AE55)&gt;3,AVERAGE(LARGE(F55:AE55,{1,2,3})),(AVERAGE(F55:AE55)-E55))</f>
        <v>6.7776666666666676</v>
      </c>
      <c r="E55" s="5" cm="1">
        <f t="array" ref="E55">_xlfn.IFS(COUNT(F55:AE55)&gt;=3,0,COUNT(F55:AE55)=2,1,COUNT(F55:AE55)=1,2)</f>
        <v>0</v>
      </c>
      <c r="F55" s="5">
        <v>6.8550000000000004</v>
      </c>
      <c r="G55" s="6">
        <v>7.0570000000000004</v>
      </c>
      <c r="H55" s="6"/>
      <c r="I55" s="9"/>
      <c r="J55" s="9"/>
      <c r="K55" s="9"/>
      <c r="L55" s="5"/>
      <c r="M55" s="5">
        <v>6.4210000000000003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G55" s="9"/>
    </row>
    <row r="56" spans="1:36" x14ac:dyDescent="0.35">
      <c r="A56" s="10"/>
      <c r="B56" s="10"/>
      <c r="C56" s="10"/>
      <c r="D56" s="10"/>
      <c r="E56" s="10"/>
      <c r="F56" s="10"/>
      <c r="G56" s="1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9"/>
      <c r="AJ56" s="9"/>
    </row>
    <row r="59" spans="1:36" x14ac:dyDescent="0.35">
      <c r="B59" s="20"/>
      <c r="C59" s="21"/>
      <c r="D59" s="18"/>
    </row>
    <row r="60" spans="1:36" x14ac:dyDescent="0.35">
      <c r="C60" s="21"/>
      <c r="D60" s="18"/>
    </row>
    <row r="61" spans="1:36" x14ac:dyDescent="0.35">
      <c r="C61" s="21"/>
      <c r="D61" s="18"/>
    </row>
    <row r="62" spans="1:36" x14ac:dyDescent="0.35">
      <c r="B62" s="20"/>
      <c r="C62" s="21"/>
      <c r="D62" s="18"/>
    </row>
    <row r="63" spans="1:36" x14ac:dyDescent="0.35">
      <c r="C63" s="21"/>
      <c r="D63" s="18"/>
    </row>
    <row r="64" spans="1:36" x14ac:dyDescent="0.35">
      <c r="C64" s="21"/>
      <c r="D64" s="18"/>
    </row>
    <row r="65" spans="2:4" x14ac:dyDescent="0.35">
      <c r="C65" s="21"/>
      <c r="D65" s="18"/>
    </row>
    <row r="66" spans="2:4" x14ac:dyDescent="0.35">
      <c r="B66" s="18"/>
      <c r="C66" s="18"/>
      <c r="D66" s="18"/>
    </row>
  </sheetData>
  <mergeCells count="5">
    <mergeCell ref="A1:AE1"/>
    <mergeCell ref="F3:AE3"/>
    <mergeCell ref="A5:A6"/>
    <mergeCell ref="A10:A31"/>
    <mergeCell ref="A33:A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F966-37BC-4A12-BAAD-91551A79093B}">
  <dimension ref="A1:N15"/>
  <sheetViews>
    <sheetView workbookViewId="0">
      <selection activeCell="B10" sqref="B10"/>
    </sheetView>
  </sheetViews>
  <sheetFormatPr defaultRowHeight="14.5" x14ac:dyDescent="0.35"/>
  <cols>
    <col min="1" max="1" width="9.26953125" customWidth="1"/>
    <col min="2" max="3" width="22.54296875" customWidth="1"/>
    <col min="6" max="6" width="10.453125" customWidth="1"/>
    <col min="7" max="7" width="13.54296875" customWidth="1"/>
    <col min="10" max="10" width="10.26953125" bestFit="1" customWidth="1"/>
    <col min="11" max="11" width="10.1796875" customWidth="1"/>
    <col min="12" max="12" width="9.7265625" bestFit="1" customWidth="1"/>
  </cols>
  <sheetData>
    <row r="1" spans="1:14" ht="18.5" x14ac:dyDescent="0.4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4" x14ac:dyDescent="0.35">
      <c r="A3" s="1"/>
      <c r="B3" s="1"/>
      <c r="C3" s="1"/>
      <c r="D3" s="1"/>
      <c r="E3" s="1"/>
      <c r="F3" s="1"/>
      <c r="G3" s="23" t="s">
        <v>0</v>
      </c>
      <c r="H3" s="24"/>
      <c r="I3" s="24"/>
      <c r="J3" s="24"/>
      <c r="K3" s="24"/>
      <c r="L3" s="24"/>
      <c r="M3" s="24"/>
      <c r="N3" s="25"/>
    </row>
    <row r="4" spans="1:14" ht="43.5" x14ac:dyDescent="0.35">
      <c r="A4" s="2" t="s">
        <v>1</v>
      </c>
      <c r="B4" s="2" t="s">
        <v>21</v>
      </c>
      <c r="C4" s="2" t="s">
        <v>22</v>
      </c>
      <c r="D4" s="2" t="s">
        <v>3</v>
      </c>
      <c r="E4" s="3" t="s">
        <v>4</v>
      </c>
      <c r="F4" s="3" t="s">
        <v>5</v>
      </c>
      <c r="G4" s="3" t="s">
        <v>27</v>
      </c>
      <c r="H4" s="3"/>
      <c r="I4" s="3"/>
      <c r="J4" s="2"/>
      <c r="K4" s="2"/>
      <c r="L4" s="2"/>
      <c r="M4" s="2"/>
      <c r="N4" s="2"/>
    </row>
    <row r="5" spans="1:14" x14ac:dyDescent="0.35">
      <c r="A5" s="26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5">
      <c r="A6" s="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2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42" customHeight="1" x14ac:dyDescent="0.35">
      <c r="A9" s="27" t="s">
        <v>13</v>
      </c>
      <c r="B9" s="5"/>
      <c r="C9" s="5"/>
      <c r="D9" s="5"/>
      <c r="E9" s="6"/>
      <c r="F9" s="5"/>
      <c r="G9" s="6"/>
      <c r="H9" s="5"/>
      <c r="I9" s="5"/>
      <c r="J9" s="5"/>
      <c r="K9" s="5"/>
      <c r="L9" s="5"/>
      <c r="M9" s="5"/>
      <c r="N9" s="5"/>
    </row>
    <row r="10" spans="1:14" x14ac:dyDescent="0.35">
      <c r="A10" s="27"/>
      <c r="B10" s="5" t="s">
        <v>10</v>
      </c>
      <c r="C10" s="5" t="s">
        <v>11</v>
      </c>
      <c r="D10" s="5" t="s">
        <v>8</v>
      </c>
      <c r="E10" s="6" cm="1">
        <f t="array" ref="E10">IF(COUNT(G10:U10)&gt;3,AVERAGE(LARGE(G10:U10,{1,2,3})),(AVERAGE(G10:U10)-F10))</f>
        <v>3.069</v>
      </c>
      <c r="F10" s="5" cm="1">
        <f t="array" ref="F10">_xlfn.IFS(COUNT(G10:U10)&gt;=3,0,COUNT(G10:U10)=2,1,COUNT(G10:U10)=1,2)</f>
        <v>2</v>
      </c>
      <c r="G10" s="6">
        <v>5.069</v>
      </c>
      <c r="H10" s="5"/>
      <c r="I10" s="5"/>
      <c r="J10" s="5"/>
      <c r="K10" s="5"/>
      <c r="L10" s="5"/>
      <c r="M10" s="5"/>
      <c r="N10" s="5"/>
    </row>
    <row r="11" spans="1:14" x14ac:dyDescent="0.35">
      <c r="A11" s="2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</sheetData>
  <mergeCells count="4">
    <mergeCell ref="A1:N1"/>
    <mergeCell ref="G3:N3"/>
    <mergeCell ref="A5:A7"/>
    <mergeCell ref="A9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0124-E541-45BC-9174-1A2BB27041BB}">
  <dimension ref="A1:V21"/>
  <sheetViews>
    <sheetView workbookViewId="0">
      <selection activeCell="D5" sqref="D5"/>
    </sheetView>
  </sheetViews>
  <sheetFormatPr defaultRowHeight="14.5" x14ac:dyDescent="0.35"/>
  <cols>
    <col min="1" max="1" width="9.26953125" customWidth="1"/>
    <col min="2" max="2" width="22.54296875" customWidth="1"/>
    <col min="3" max="3" width="9.1796875" customWidth="1"/>
    <col min="4" max="4" width="16.453125" bestFit="1" customWidth="1"/>
    <col min="5" max="5" width="11.453125" customWidth="1"/>
    <col min="6" max="7" width="13.7265625" customWidth="1"/>
    <col min="8" max="8" width="9.54296875" bestFit="1" customWidth="1"/>
    <col min="9" max="11" width="12.453125" customWidth="1"/>
    <col min="12" max="12" width="11.81640625" customWidth="1"/>
    <col min="13" max="13" width="12" customWidth="1"/>
    <col min="14" max="14" width="9.7265625" bestFit="1" customWidth="1"/>
    <col min="15" max="19" width="13.1796875" customWidth="1"/>
    <col min="25" max="25" width="12.1796875" customWidth="1"/>
  </cols>
  <sheetData>
    <row r="1" spans="1:22" ht="18.5" x14ac:dyDescent="0.4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3" spans="1:22" x14ac:dyDescent="0.35">
      <c r="A3" s="1"/>
      <c r="B3" s="1"/>
      <c r="C3" s="1"/>
      <c r="D3" s="1"/>
      <c r="E3" s="1"/>
      <c r="F3" s="23" t="s">
        <v>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2" ht="47.25" customHeight="1" x14ac:dyDescent="0.35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38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x14ac:dyDescent="0.35">
      <c r="A5" s="27" t="s">
        <v>9</v>
      </c>
      <c r="B5" s="4" t="s">
        <v>61</v>
      </c>
      <c r="C5" s="5" t="s">
        <v>8</v>
      </c>
      <c r="D5" s="6" cm="1">
        <f t="array" ref="D5">IF(COUNT(F5:T5)&gt;2,AVERAGE(LARGE(F5:T5,{1,2})),(AVERAGE(F5:T5)-E5))</f>
        <v>3.0949999999999998</v>
      </c>
      <c r="E5" s="5">
        <f>IF(COUNT(F5:T5)&gt;=2,0,1)</f>
        <v>1</v>
      </c>
      <c r="F5" s="5">
        <v>4.0949999999999998</v>
      </c>
      <c r="G5" s="6"/>
      <c r="H5" s="6"/>
      <c r="I5" s="9"/>
      <c r="J5" s="9"/>
      <c r="K5" s="5"/>
      <c r="L5" s="6"/>
      <c r="M5" s="5"/>
      <c r="N5" s="5"/>
      <c r="O5" s="5"/>
      <c r="P5" s="5"/>
      <c r="Q5" s="5"/>
      <c r="R5" s="5"/>
      <c r="S5" s="5"/>
      <c r="T5" s="5"/>
      <c r="V5" s="9"/>
    </row>
    <row r="6" spans="1:22" x14ac:dyDescent="0.35">
      <c r="A6" s="27"/>
      <c r="B6" s="11"/>
      <c r="C6" s="5"/>
      <c r="D6" s="6"/>
      <c r="E6" s="5"/>
      <c r="F6" s="5"/>
      <c r="G6" s="6"/>
      <c r="H6" s="12"/>
      <c r="I6" s="5"/>
      <c r="J6" s="5"/>
      <c r="K6" s="5"/>
      <c r="L6" s="13"/>
      <c r="M6" s="5"/>
      <c r="N6" s="5"/>
      <c r="O6" s="5"/>
      <c r="P6" s="5"/>
      <c r="Q6" s="5"/>
      <c r="R6" s="5"/>
      <c r="S6" s="5"/>
      <c r="T6" s="5"/>
      <c r="V6" s="9"/>
    </row>
    <row r="7" spans="1:22" x14ac:dyDescent="0.35">
      <c r="A7" s="27"/>
      <c r="B7" s="11"/>
      <c r="C7" s="5"/>
      <c r="D7" s="6"/>
      <c r="E7" s="5"/>
      <c r="F7" s="5"/>
      <c r="G7" s="6"/>
      <c r="H7" s="12"/>
      <c r="I7" s="5"/>
      <c r="K7" s="9"/>
      <c r="L7" s="13"/>
      <c r="M7" s="5"/>
      <c r="N7" s="5"/>
      <c r="O7" s="5"/>
      <c r="P7" s="5"/>
      <c r="Q7" s="5"/>
      <c r="R7" s="5"/>
      <c r="S7" s="5"/>
      <c r="T7" s="5"/>
      <c r="V7" s="9"/>
    </row>
    <row r="8" spans="1:22" x14ac:dyDescent="0.35">
      <c r="A8" s="27"/>
      <c r="B8" s="4"/>
      <c r="C8" s="5"/>
      <c r="D8" s="6"/>
      <c r="E8" s="5"/>
      <c r="F8" s="5"/>
      <c r="G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9"/>
    </row>
    <row r="9" spans="1:22" x14ac:dyDescent="0.35">
      <c r="A9" s="27"/>
      <c r="B9" s="4"/>
      <c r="C9" s="5"/>
      <c r="D9" s="6"/>
      <c r="E9" s="5"/>
      <c r="F9" s="5"/>
      <c r="G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V9" s="9"/>
    </row>
    <row r="10" spans="1:22" x14ac:dyDescent="0.35">
      <c r="A10" s="27"/>
      <c r="B10" s="14"/>
      <c r="C10" s="5"/>
      <c r="D10" s="6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V10" s="9"/>
    </row>
    <row r="11" spans="1:22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V11" s="9"/>
    </row>
    <row r="14" spans="1:22" x14ac:dyDescent="0.35">
      <c r="B14" s="20"/>
      <c r="C14" s="21"/>
      <c r="D14" s="18"/>
    </row>
    <row r="15" spans="1:22" x14ac:dyDescent="0.35">
      <c r="C15" s="21"/>
      <c r="D15" s="18"/>
    </row>
    <row r="16" spans="1:22" x14ac:dyDescent="0.35">
      <c r="C16" s="21"/>
      <c r="D16" s="18"/>
    </row>
    <row r="17" spans="2:4" x14ac:dyDescent="0.35">
      <c r="B17" s="20"/>
      <c r="C17" s="21"/>
      <c r="D17" s="18"/>
    </row>
    <row r="18" spans="2:4" x14ac:dyDescent="0.35">
      <c r="C18" s="21"/>
      <c r="D18" s="18"/>
    </row>
    <row r="19" spans="2:4" x14ac:dyDescent="0.35">
      <c r="C19" s="21"/>
      <c r="D19" s="18"/>
    </row>
    <row r="20" spans="2:4" x14ac:dyDescent="0.35">
      <c r="C20" s="21"/>
      <c r="D20" s="18"/>
    </row>
    <row r="21" spans="2:4" x14ac:dyDescent="0.35">
      <c r="B21" s="18"/>
      <c r="C21" s="18"/>
      <c r="D21" s="18"/>
    </row>
  </sheetData>
  <mergeCells count="3">
    <mergeCell ref="A1:T1"/>
    <mergeCell ref="F3:T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PDD</vt:lpstr>
      <vt:lpstr>Squad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Marsh</dc:creator>
  <cp:lastModifiedBy>Karen Marsh</cp:lastModifiedBy>
  <dcterms:created xsi:type="dcterms:W3CDTF">2023-12-11T09:04:36Z</dcterms:created>
  <dcterms:modified xsi:type="dcterms:W3CDTF">2025-08-31T01:06:06Z</dcterms:modified>
</cp:coreProperties>
</file>