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neill\Downloads\"/>
    </mc:Choice>
  </mc:AlternateContent>
  <xr:revisionPtr revIDLastSave="0" documentId="13_ncr:1_{F6984247-AD35-4B40-BA86-29061DEC125C}" xr6:coauthVersionLast="47" xr6:coauthVersionMax="47" xr10:uidLastSave="{00000000-0000-0000-0000-000000000000}"/>
  <bookViews>
    <workbookView xWindow="-108" yWindow="-108" windowWidth="23256" windowHeight="13896" xr2:uid="{223A1DA3-55AC-47FA-B6FC-868A351AF1B6}"/>
  </bookViews>
  <sheets>
    <sheet name="Individual" sheetId="1" r:id="rId1"/>
    <sheet name="PDD" sheetId="2" r:id="rId2"/>
    <sheet name="Squ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 a="1"/>
  <c r="F10" i="2" s="1"/>
  <c r="E10" i="2" s="1" a="1"/>
  <c r="E10" i="2" s="1"/>
  <c r="F9" i="2" a="1"/>
  <c r="F9" i="2" s="1"/>
  <c r="E9" i="2" s="1" a="1"/>
  <c r="E9" i="2" s="1"/>
  <c r="D5" i="3" a="1"/>
  <c r="D5" i="3" s="1"/>
  <c r="E32" i="1" l="1" a="1"/>
  <c r="E32" i="1" s="1"/>
  <c r="D32" i="1" s="1" a="1"/>
  <c r="D32" i="1" s="1"/>
  <c r="E31" i="1" l="1" a="1"/>
  <c r="E31" i="1" s="1"/>
  <c r="D31" i="1" s="1" a="1"/>
  <c r="D31" i="1" s="1"/>
  <c r="E21" i="1" a="1"/>
  <c r="E21" i="1" s="1"/>
  <c r="D21" i="1" s="1" a="1"/>
  <c r="D21" i="1" s="1"/>
  <c r="E23" i="1" l="1" a="1"/>
  <c r="E23" i="1" s="1"/>
  <c r="D23" i="1" s="1" a="1"/>
  <c r="D23" i="1" s="1"/>
  <c r="E12" i="1" a="1"/>
  <c r="E12" i="1" s="1"/>
  <c r="D12" i="1" s="1" a="1"/>
  <c r="D12" i="1" s="1"/>
  <c r="E29" i="1" a="1"/>
  <c r="E29" i="1" s="1"/>
  <c r="D29" i="1" s="1" a="1"/>
  <c r="D29" i="1" s="1"/>
  <c r="E30" i="1" a="1"/>
  <c r="E30" i="1" s="1"/>
  <c r="D30" i="1" s="1" a="1"/>
  <c r="D30" i="1" s="1"/>
  <c r="E33" i="1" a="1"/>
  <c r="E33" i="1" s="1"/>
  <c r="D33" i="1" s="1" a="1"/>
  <c r="D33" i="1" s="1"/>
  <c r="E13" i="1" a="1"/>
  <c r="E13" i="1" s="1"/>
  <c r="D13" i="1" s="1" a="1"/>
  <c r="D13" i="1" s="1"/>
  <c r="E6" i="1" a="1"/>
  <c r="E6" i="1" s="1"/>
  <c r="D6" i="1" s="1" a="1"/>
  <c r="D6" i="1" s="1"/>
  <c r="E7" i="1" a="1"/>
  <c r="E7" i="1" s="1"/>
  <c r="D7" i="1" s="1" a="1"/>
  <c r="D7" i="1" s="1"/>
  <c r="E27" i="1" a="1"/>
  <c r="E27" i="1" s="1"/>
  <c r="D27" i="1" s="1" a="1"/>
  <c r="D27" i="1" s="1"/>
  <c r="E28" i="1" a="1"/>
  <c r="E28" i="1" s="1"/>
  <c r="D28" i="1" s="1" a="1"/>
  <c r="D28" i="1" s="1"/>
  <c r="E16" i="1" a="1"/>
  <c r="E16" i="1" s="1"/>
  <c r="D16" i="1" s="1" a="1"/>
  <c r="D16" i="1" s="1"/>
  <c r="E17" i="1" a="1"/>
  <c r="E17" i="1" s="1"/>
  <c r="E18" i="1" a="1"/>
  <c r="E18" i="1" s="1"/>
  <c r="D18" i="1" s="1" a="1"/>
  <c r="D18" i="1" s="1"/>
  <c r="E19" i="1" a="1"/>
  <c r="E19" i="1" s="1"/>
  <c r="E20" i="1" a="1"/>
  <c r="E20" i="1" s="1"/>
  <c r="D20" i="1" s="1" a="1"/>
  <c r="D20" i="1" s="1"/>
  <c r="E22" i="1" a="1"/>
  <c r="E22" i="1" s="1"/>
  <c r="D22" i="1" s="1" a="1"/>
  <c r="D22" i="1" s="1"/>
  <c r="E24" i="1" a="1"/>
  <c r="E24" i="1" s="1"/>
  <c r="D24" i="1" s="1" a="1"/>
  <c r="D24" i="1" s="1"/>
  <c r="E25" i="1" a="1"/>
  <c r="E25" i="1" s="1"/>
  <c r="D25" i="1" s="1" a="1"/>
  <c r="D25" i="1" s="1"/>
  <c r="E26" i="1" a="1"/>
  <c r="E26" i="1" s="1"/>
  <c r="D26" i="1" s="1" a="1"/>
  <c r="D26" i="1" s="1"/>
  <c r="E34" i="1" a="1"/>
  <c r="E34" i="1" s="1"/>
  <c r="D34" i="1" s="1" a="1"/>
  <c r="D34" i="1" s="1"/>
  <c r="E9" i="1" a="1"/>
  <c r="E9" i="1" s="1"/>
  <c r="D9" i="1" s="1" a="1"/>
  <c r="D9" i="1" s="1"/>
  <c r="E10" i="1" a="1"/>
  <c r="E10" i="1" s="1"/>
  <c r="E11" i="1" a="1"/>
  <c r="E11" i="1" s="1"/>
  <c r="D11" i="1" s="1" a="1"/>
  <c r="D11" i="1" s="1"/>
  <c r="E14" i="1" a="1"/>
  <c r="E14" i="1" s="1"/>
  <c r="D14" i="1" s="1" a="1"/>
  <c r="D14" i="1" s="1"/>
  <c r="E5" i="1" a="1"/>
  <c r="E5" i="1" s="1"/>
  <c r="D17" i="1" l="1" a="1"/>
  <c r="D17" i="1" s="1"/>
  <c r="D10" i="1" a="1"/>
  <c r="D10" i="1" s="1"/>
  <c r="D5" i="1" a="1"/>
  <c r="D5" i="1" s="1"/>
  <c r="D19" i="1" a="1"/>
  <c r="D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<sst xmlns="http://schemas.openxmlformats.org/spreadsheetml/2006/main" count="106" uniqueCount="52">
  <si>
    <t>Competitions</t>
  </si>
  <si>
    <t>Class</t>
  </si>
  <si>
    <t>Name</t>
  </si>
  <si>
    <t>State</t>
  </si>
  <si>
    <t>Average score</t>
  </si>
  <si>
    <t>Deduction</t>
  </si>
  <si>
    <t xml:space="preserve">Open </t>
  </si>
  <si>
    <t>Ginger Kennett</t>
  </si>
  <si>
    <t>NSW</t>
  </si>
  <si>
    <t>Advanced</t>
  </si>
  <si>
    <t>Bronagh Miskelly</t>
  </si>
  <si>
    <t>Eliza Wark-chapman</t>
  </si>
  <si>
    <t>Erin Ryan</t>
  </si>
  <si>
    <t>Poppy Loveland</t>
  </si>
  <si>
    <t>SA</t>
  </si>
  <si>
    <t>Intermediate</t>
  </si>
  <si>
    <t>Matilda Yates</t>
  </si>
  <si>
    <t>WA</t>
  </si>
  <si>
    <t>Ella Darmanin</t>
  </si>
  <si>
    <t>Arabella Read</t>
  </si>
  <si>
    <t>Ivy Sykes</t>
  </si>
  <si>
    <t>Trista Mitchell</t>
  </si>
  <si>
    <t>Yindi Falconbridge</t>
  </si>
  <si>
    <t>Alyssa Watkins</t>
  </si>
  <si>
    <t>Nicki Coleman</t>
  </si>
  <si>
    <t>Willow Vitu</t>
  </si>
  <si>
    <t>Megan Couzins</t>
  </si>
  <si>
    <t>Lauren Ford</t>
  </si>
  <si>
    <t>Lily Steinman</t>
  </si>
  <si>
    <t>Rachael Mackey</t>
  </si>
  <si>
    <t>Halloween comp SA (29/10/23)</t>
  </si>
  <si>
    <t>SA States (28-29/10/23)</t>
  </si>
  <si>
    <t>Tegan Davis</t>
  </si>
  <si>
    <t>Sierra Turner</t>
  </si>
  <si>
    <t>EA Vaulter Leader Board Oct 2023 to Oct 2024 (including Nationals 2024)</t>
  </si>
  <si>
    <t>SVG Christmas comp (25-26/11/23)</t>
  </si>
  <si>
    <t>NSW Interschools (16/4/24)</t>
  </si>
  <si>
    <t>Tigerlily Jakeman</t>
  </si>
  <si>
    <t>NSW Interschools 2nd entry</t>
  </si>
  <si>
    <t>CVI Saumur (March 2024)</t>
  </si>
  <si>
    <t>Skye Barrowcliffe</t>
  </si>
  <si>
    <t>Great Southern CVI (12-14/4/24)</t>
  </si>
  <si>
    <t>SVG comp (12-14/4/24)</t>
  </si>
  <si>
    <t>Nicole Collett</t>
  </si>
  <si>
    <t>NSW States (7-9/6/24)</t>
  </si>
  <si>
    <t>CVI Ermelo (26/4/24)</t>
  </si>
  <si>
    <t>CVI Lier (24/5/24)</t>
  </si>
  <si>
    <t>VSA May competition (19/5/24)</t>
  </si>
  <si>
    <t>VSA August competition (25/8/24)</t>
  </si>
  <si>
    <t>Name Vaulter 1</t>
  </si>
  <si>
    <t>Name Vaulter 2</t>
  </si>
  <si>
    <t>Eliza Wark-Chapman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</si>
</sst>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6">
    <xf numFmtId="0" fontId="0" fillId="0" borderId="0" xfId="0"/>
    <xf numFmtId="0" fontId="0" fillId="3" borderId="0" xfId="0" applyFill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/>
    <xf numFmtId="0" fontId="0" fillId="0" borderId="4" xfId="0" applyBorder="1"/>
    <xf numFmtId="164" fontId="0" fillId="0" borderId="4" xfId="0" applyNumberFormat="1" applyBorder="1"/>
    <xf numFmtId="164" fontId="6" fillId="0" borderId="0" xfId="0" applyNumberFormat="1" applyFont="1" applyAlignment="1">
      <alignment horizontal="left"/>
    </xf>
    <xf numFmtId="165" fontId="7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8" fillId="0" borderId="0" xfId="0" applyFont="1"/>
    <xf numFmtId="164" fontId="6" fillId="0" borderId="0" xfId="0" applyNumberFormat="1" applyFont="1" applyAlignment="1">
      <alignment horizontal="right"/>
    </xf>
    <xf numFmtId="164" fontId="6" fillId="0" borderId="4" xfId="1" applyNumberFormat="1" applyFont="1" applyBorder="1"/>
    <xf numFmtId="0" fontId="0" fillId="0" borderId="0" xfId="0" applyAlignment="1">
      <alignment vertical="top"/>
    </xf>
    <xf numFmtId="164" fontId="6" fillId="0" borderId="4" xfId="0" applyNumberFormat="1" applyFont="1" applyBorder="1"/>
    <xf numFmtId="164" fontId="1" fillId="0" borderId="0" xfId="2" applyNumberFormat="1" applyFont="1"/>
    <xf numFmtId="0" fontId="6" fillId="0" borderId="0" xfId="0" applyFont="1"/>
    <xf numFmtId="0" fontId="0" fillId="0" borderId="6" xfId="0" applyBorder="1"/>
    <xf numFmtId="164" fontId="0" fillId="0" borderId="6" xfId="0" applyNumberFormat="1" applyBorder="1"/>
    <xf numFmtId="0" fontId="2" fillId="0" borderId="0" xfId="0" applyFont="1"/>
    <xf numFmtId="164" fontId="10" fillId="0" borderId="0" xfId="0" applyNumberFormat="1" applyFont="1"/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4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3" xfId="0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5" xfId="0" applyBorder="1"/>
    <xf numFmtId="0" fontId="5" fillId="0" borderId="8" xfId="0" applyFont="1" applyBorder="1"/>
    <xf numFmtId="0" fontId="0" fillId="0" borderId="16" xfId="0" applyBorder="1"/>
    <xf numFmtId="164" fontId="0" fillId="0" borderId="17" xfId="0" applyNumberFormat="1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6" fillId="0" borderId="8" xfId="0" applyNumberFormat="1" applyFont="1" applyBorder="1"/>
    <xf numFmtId="0" fontId="0" fillId="0" borderId="21" xfId="0" applyBorder="1"/>
    <xf numFmtId="0" fontId="5" fillId="0" borderId="18" xfId="0" applyFont="1" applyBorder="1"/>
    <xf numFmtId="0" fontId="5" fillId="0" borderId="22" xfId="0" applyFont="1" applyBorder="1"/>
    <xf numFmtId="0" fontId="0" fillId="0" borderId="5" xfId="0" applyBorder="1"/>
    <xf numFmtId="164" fontId="0" fillId="0" borderId="23" xfId="0" applyNumberFormat="1" applyBorder="1"/>
    <xf numFmtId="0" fontId="0" fillId="0" borderId="24" xfId="0" applyBorder="1"/>
    <xf numFmtId="0" fontId="0" fillId="0" borderId="0" xfId="0" applyBorder="1"/>
    <xf numFmtId="0" fontId="0" fillId="0" borderId="22" xfId="0" applyBorder="1"/>
    <xf numFmtId="164" fontId="0" fillId="0" borderId="24" xfId="0" applyNumberFormat="1" applyBorder="1"/>
    <xf numFmtId="0" fontId="0" fillId="0" borderId="25" xfId="0" applyBorder="1"/>
    <xf numFmtId="0" fontId="0" fillId="0" borderId="26" xfId="0" applyBorder="1"/>
    <xf numFmtId="164" fontId="0" fillId="0" borderId="8" xfId="0" applyNumberFormat="1" applyBorder="1"/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7" xfId="0" applyBorder="1"/>
    <xf numFmtId="0" fontId="0" fillId="0" borderId="28" xfId="0" applyBorder="1"/>
    <xf numFmtId="164" fontId="0" fillId="0" borderId="14" xfId="0" applyNumberFormat="1" applyBorder="1"/>
    <xf numFmtId="164" fontId="6" fillId="0" borderId="26" xfId="0" applyNumberFormat="1" applyFont="1" applyBorder="1"/>
    <xf numFmtId="164" fontId="6" fillId="0" borderId="0" xfId="0" applyNumberFormat="1" applyFont="1" applyBorder="1"/>
    <xf numFmtId="164" fontId="0" fillId="0" borderId="26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164" fontId="7" fillId="0" borderId="18" xfId="0" applyNumberFormat="1" applyFont="1" applyBorder="1"/>
    <xf numFmtId="164" fontId="0" fillId="0" borderId="22" xfId="0" applyNumberFormat="1" applyBorder="1"/>
    <xf numFmtId="164" fontId="7" fillId="0" borderId="8" xfId="0" applyNumberFormat="1" applyFont="1" applyBorder="1"/>
    <xf numFmtId="164" fontId="7" fillId="0" borderId="26" xfId="0" applyNumberFormat="1" applyFont="1" applyBorder="1"/>
    <xf numFmtId="164" fontId="0" fillId="0" borderId="18" xfId="0" applyNumberFormat="1" applyBorder="1"/>
    <xf numFmtId="164" fontId="1" fillId="0" borderId="4" xfId="2" applyNumberFormat="1" applyFont="1" applyBorder="1"/>
    <xf numFmtId="0" fontId="0" fillId="0" borderId="30" xfId="0" applyBorder="1" applyAlignment="1">
      <alignment horizontal="center" vertical="center" textRotation="90"/>
    </xf>
    <xf numFmtId="164" fontId="0" fillId="0" borderId="19" xfId="0" applyNumberFormat="1" applyBorder="1"/>
    <xf numFmtId="164" fontId="6" fillId="0" borderId="19" xfId="0" applyNumberFormat="1" applyFont="1" applyBorder="1"/>
    <xf numFmtId="0" fontId="7" fillId="0" borderId="24" xfId="0" applyFont="1" applyBorder="1"/>
    <xf numFmtId="0" fontId="7" fillId="0" borderId="0" xfId="0" applyFont="1" applyBorder="1"/>
    <xf numFmtId="0" fontId="0" fillId="3" borderId="3" xfId="0" applyFill="1" applyBorder="1"/>
    <xf numFmtId="0" fontId="0" fillId="3" borderId="6" xfId="0" applyFill="1" applyBorder="1"/>
    <xf numFmtId="164" fontId="0" fillId="3" borderId="6" xfId="0" applyNumberFormat="1" applyFill="1" applyBorder="1"/>
    <xf numFmtId="0" fontId="0" fillId="0" borderId="1" xfId="0" applyBorder="1" applyAlignment="1">
      <alignment vertical="top"/>
    </xf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/>
    </xf>
    <xf numFmtId="0" fontId="0" fillId="3" borderId="2" xfId="0" applyFill="1" applyBorder="1"/>
    <xf numFmtId="0" fontId="0" fillId="3" borderId="29" xfId="0" applyFill="1" applyBorder="1"/>
    <xf numFmtId="0" fontId="8" fillId="0" borderId="1" xfId="0" applyFont="1" applyBorder="1"/>
    <xf numFmtId="0" fontId="0" fillId="3" borderId="7" xfId="0" applyFill="1" applyBorder="1" applyAlignment="1">
      <alignment horizontal="center" vertical="center" wrapText="1"/>
    </xf>
  </cellXfs>
  <cellStyles count="3">
    <cellStyle name="Normal" xfId="0" builtinId="0"/>
    <cellStyle name="Normal 6" xfId="1" xr:uid="{970F1653-512F-4FF3-AF59-E22B2F11BDF3}"/>
    <cellStyle name="Normal 7" xfId="2" xr:uid="{F66C8D46-0EBF-4BBC-92D8-6E7B5EFB8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9B1-BC5E-47BF-ADE4-7CE173181EF6}">
  <dimension ref="A1:AI5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RowHeight="14.4" x14ac:dyDescent="0.3"/>
  <cols>
    <col min="1" max="1" width="9.21875" customWidth="1"/>
    <col min="2" max="2" width="22.5546875" customWidth="1"/>
    <col min="3" max="3" width="9.21875" customWidth="1"/>
    <col min="4" max="4" width="16.44140625" bestFit="1" customWidth="1"/>
    <col min="5" max="5" width="11.44140625" customWidth="1"/>
    <col min="6" max="7" width="13.77734375" customWidth="1"/>
    <col min="8" max="8" width="9.5546875" bestFit="1" customWidth="1"/>
    <col min="9" max="11" width="12.44140625" customWidth="1"/>
    <col min="12" max="12" width="11.77734375" customWidth="1"/>
    <col min="13" max="13" width="12" customWidth="1"/>
    <col min="14" max="14" width="9.77734375" bestFit="1" customWidth="1"/>
    <col min="15" max="19" width="13.21875" customWidth="1"/>
    <col min="25" max="25" width="12.21875" customWidth="1"/>
  </cols>
  <sheetData>
    <row r="1" spans="1:22" ht="18" x14ac:dyDescent="0.3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3" spans="1:22" x14ac:dyDescent="0.3">
      <c r="A3" s="1"/>
      <c r="B3" s="1"/>
      <c r="C3" s="1"/>
      <c r="D3" s="82"/>
      <c r="E3" s="75"/>
      <c r="F3" s="25" t="s">
        <v>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2" ht="47.25" customHeight="1" x14ac:dyDescent="0.3">
      <c r="A4" s="80" t="s">
        <v>1</v>
      </c>
      <c r="B4" s="80" t="s">
        <v>2</v>
      </c>
      <c r="C4" s="80" t="s">
        <v>3</v>
      </c>
      <c r="D4" s="3" t="s">
        <v>4</v>
      </c>
      <c r="E4" s="3" t="s">
        <v>5</v>
      </c>
      <c r="F4" s="3" t="s">
        <v>31</v>
      </c>
      <c r="G4" s="3" t="s">
        <v>30</v>
      </c>
      <c r="H4" s="3" t="s">
        <v>35</v>
      </c>
      <c r="I4" s="3" t="s">
        <v>42</v>
      </c>
      <c r="J4" s="3" t="s">
        <v>41</v>
      </c>
      <c r="K4" s="3" t="s">
        <v>36</v>
      </c>
      <c r="L4" s="3" t="s">
        <v>38</v>
      </c>
      <c r="M4" s="3" t="s">
        <v>39</v>
      </c>
      <c r="N4" s="3" t="s">
        <v>44</v>
      </c>
      <c r="O4" s="3" t="s">
        <v>45</v>
      </c>
      <c r="P4" s="3" t="s">
        <v>46</v>
      </c>
      <c r="Q4" s="3" t="s">
        <v>47</v>
      </c>
      <c r="R4" s="3" t="s">
        <v>48</v>
      </c>
      <c r="S4" s="3"/>
      <c r="T4" s="3"/>
    </row>
    <row r="5" spans="1:22" x14ac:dyDescent="0.3">
      <c r="A5" s="28" t="s">
        <v>6</v>
      </c>
      <c r="B5" s="4" t="s">
        <v>7</v>
      </c>
      <c r="C5" s="5" t="s">
        <v>8</v>
      </c>
      <c r="D5" s="6" cm="1">
        <f t="array" ref="D5">IF(COUNT(F5:T5)&gt;3,AVERAGE(LARGE(F5:T5,{1,2,3})),(AVERAGE(F5:T5)-E5))</f>
        <v>6.6970000000000001</v>
      </c>
      <c r="E5" s="5" cm="1">
        <f t="array" ref="E5">_xlfn.IFS(COUNT(F5:T5)&gt;=3,0,COUNT(F5:T5)=2,1,COUNT(F5:T5)=1,2)</f>
        <v>0</v>
      </c>
      <c r="F5" s="5">
        <v>5.5620000000000003</v>
      </c>
      <c r="G5" s="5"/>
      <c r="H5" s="7">
        <v>6.649</v>
      </c>
      <c r="I5" s="5"/>
      <c r="J5" s="5">
        <v>7.0049999999999999</v>
      </c>
      <c r="K5" s="5"/>
      <c r="L5" s="8"/>
      <c r="M5" s="5"/>
      <c r="N5" s="5">
        <v>6.4370000000000003</v>
      </c>
      <c r="O5" s="5"/>
      <c r="P5" s="5"/>
      <c r="Q5" s="5"/>
      <c r="R5" s="5"/>
      <c r="S5" s="5"/>
      <c r="T5" s="5"/>
      <c r="V5" s="9"/>
    </row>
    <row r="6" spans="1:22" x14ac:dyDescent="0.3">
      <c r="A6" s="28"/>
      <c r="B6" t="s">
        <v>10</v>
      </c>
      <c r="C6" s="5" t="s">
        <v>8</v>
      </c>
      <c r="D6" s="6" cm="1">
        <f t="array" ref="D6">IF(COUNT(F6:T6)&gt;3,AVERAGE(LARGE(F6:T6,{1,2,3})),(AVERAGE(F6:T6)-E6))</f>
        <v>4.6115000000000004</v>
      </c>
      <c r="E6" s="5" cm="1">
        <f t="array" ref="E6">_xlfn.IFS(COUNT(F6:T6)&gt;=3,0,COUNT(F6:T6)=2,1,COUNT(F6:T6)=1,2)</f>
        <v>1</v>
      </c>
      <c r="F6" s="5"/>
      <c r="G6" s="5"/>
      <c r="H6" s="7"/>
      <c r="I6" s="5"/>
      <c r="J6" s="5">
        <v>5.98</v>
      </c>
      <c r="K6" s="5"/>
      <c r="L6" s="10"/>
      <c r="M6" s="5"/>
      <c r="N6" s="5">
        <v>5.2430000000000003</v>
      </c>
      <c r="O6" s="5"/>
      <c r="P6" s="5"/>
      <c r="Q6" s="5"/>
      <c r="R6" s="5"/>
      <c r="S6" s="5"/>
      <c r="T6" s="5"/>
      <c r="V6" s="9"/>
    </row>
    <row r="7" spans="1:22" x14ac:dyDescent="0.3">
      <c r="A7" s="81"/>
      <c r="B7" s="18" t="s">
        <v>40</v>
      </c>
      <c r="C7" s="18" t="s">
        <v>14</v>
      </c>
      <c r="D7" s="19" cm="1">
        <f t="array" ref="D7">IF(COUNT(F7:T7)&gt;3,AVERAGE(LARGE(F7:T7,{1,2,3})),(AVERAGE(F7:T7)-E7))</f>
        <v>5.6113333333333335</v>
      </c>
      <c r="E7" s="18" cm="1">
        <f t="array" ref="E7">_xlfn.IFS(COUNT(F7:T7)&gt;=3,0,COUNT(F7:T7)=2,1,COUNT(F7:T7)=1,2)</f>
        <v>0</v>
      </c>
      <c r="F7" s="18"/>
      <c r="G7" s="18"/>
      <c r="H7" s="18"/>
      <c r="I7" s="18"/>
      <c r="J7" s="18">
        <v>5.9180000000000001</v>
      </c>
      <c r="K7" s="18"/>
      <c r="L7" s="18"/>
      <c r="M7" s="18"/>
      <c r="N7" s="18"/>
      <c r="O7" s="18">
        <v>5.4160000000000004</v>
      </c>
      <c r="P7" s="18">
        <v>5.5</v>
      </c>
      <c r="Q7" s="18"/>
      <c r="R7" s="18"/>
      <c r="S7" s="18"/>
      <c r="T7" s="18"/>
      <c r="V7" s="9"/>
    </row>
    <row r="8" spans="1:22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V8" s="9"/>
    </row>
    <row r="9" spans="1:22" x14ac:dyDescent="0.3">
      <c r="A9" s="22" t="s">
        <v>9</v>
      </c>
      <c r="B9" s="4" t="s">
        <v>10</v>
      </c>
      <c r="C9" s="5" t="s">
        <v>8</v>
      </c>
      <c r="D9" s="6" cm="1">
        <f t="array" ref="D9">IF(COUNT(F9:T9)&gt;3,AVERAGE(LARGE(F9:T9,{1,2,3})),(AVERAGE(F9:T9)-E9))</f>
        <v>3.843</v>
      </c>
      <c r="E9" s="5" cm="1">
        <f t="array" ref="E9">_xlfn.IFS(COUNT(F9:T9)&gt;=3,0,COUNT(F9:T9)=2,1,COUNT(F9:T9)=1,2)</f>
        <v>2</v>
      </c>
      <c r="F9" s="5"/>
      <c r="G9" s="6"/>
      <c r="H9" s="6">
        <v>5.843</v>
      </c>
      <c r="I9" s="9"/>
      <c r="J9" s="31"/>
      <c r="K9" s="5"/>
      <c r="L9" s="6"/>
      <c r="M9" s="5"/>
      <c r="N9" s="5"/>
      <c r="O9" s="5"/>
      <c r="P9" s="5"/>
      <c r="Q9" s="5"/>
      <c r="R9" s="5"/>
      <c r="S9" s="5"/>
      <c r="T9" s="5"/>
      <c r="V9" s="9"/>
    </row>
    <row r="10" spans="1:22" x14ac:dyDescent="0.3">
      <c r="A10" s="22"/>
      <c r="B10" s="11" t="s">
        <v>11</v>
      </c>
      <c r="C10" s="5" t="s">
        <v>8</v>
      </c>
      <c r="D10" s="6" cm="1">
        <f t="array" ref="D10">IF(COUNT(F10:T10)&gt;3,AVERAGE(LARGE(F10:T10,{1,2,3})),(AVERAGE(F10:T10)-E10))</f>
        <v>6.2279999999999989</v>
      </c>
      <c r="E10" s="5" cm="1">
        <f t="array" ref="E10">_xlfn.IFS(COUNT(F10:T10)&gt;=3,0,COUNT(F10:T10)=2,1,COUNT(F10:T10)=1,2)</f>
        <v>0</v>
      </c>
      <c r="F10" s="5"/>
      <c r="G10" s="6"/>
      <c r="H10" s="12">
        <v>5.63</v>
      </c>
      <c r="I10" s="5">
        <v>6.5179999999999998</v>
      </c>
      <c r="J10" s="5"/>
      <c r="K10" s="5"/>
      <c r="L10" s="13"/>
      <c r="M10" s="5"/>
      <c r="N10" s="5">
        <v>6.5359999999999996</v>
      </c>
      <c r="O10" s="5"/>
      <c r="P10" s="5"/>
      <c r="Q10" s="5"/>
      <c r="R10" s="5"/>
      <c r="S10" s="5"/>
      <c r="T10" s="5"/>
      <c r="V10" s="9"/>
    </row>
    <row r="11" spans="1:22" x14ac:dyDescent="0.3">
      <c r="A11" s="22"/>
      <c r="B11" s="11" t="s">
        <v>12</v>
      </c>
      <c r="C11" s="5" t="s">
        <v>8</v>
      </c>
      <c r="D11" s="6" cm="1">
        <f t="array" ref="D11">IF(COUNT(F11:T11)&gt;3,AVERAGE(LARGE(F11:T11,{1,2,3})),(AVERAGE(F11:T11)-E11))</f>
        <v>4.6910000000000007</v>
      </c>
      <c r="E11" s="5" cm="1">
        <f t="array" ref="E11">_xlfn.IFS(COUNT(F11:T11)&gt;=3,0,COUNT(F11:T11)=2,1,COUNT(F11:T11)=1,2)</f>
        <v>1</v>
      </c>
      <c r="F11" s="5"/>
      <c r="G11" s="6"/>
      <c r="H11" s="12">
        <v>5.6210000000000004</v>
      </c>
      <c r="I11" s="5"/>
      <c r="J11" s="5">
        <v>5.7610000000000001</v>
      </c>
      <c r="K11" s="9"/>
      <c r="L11" s="13"/>
      <c r="M11" s="5"/>
      <c r="N11" s="5"/>
      <c r="O11" s="5"/>
      <c r="P11" s="5"/>
      <c r="Q11" s="5"/>
      <c r="R11" s="5"/>
      <c r="S11" s="5"/>
      <c r="T11" s="5"/>
      <c r="V11" s="9"/>
    </row>
    <row r="12" spans="1:22" x14ac:dyDescent="0.3">
      <c r="A12" s="22"/>
      <c r="B12" s="4" t="s">
        <v>32</v>
      </c>
      <c r="C12" s="5" t="s">
        <v>8</v>
      </c>
      <c r="D12" s="6" cm="1">
        <f t="array" ref="D12">IF(COUNT(F12:T12)&gt;3,AVERAGE(LARGE(F12:T12,{1,2,3})),(AVERAGE(F12:T12)-E12))</f>
        <v>4.2610000000000001</v>
      </c>
      <c r="E12" s="5" cm="1">
        <f t="array" ref="E12">_xlfn.IFS(COUNT(F12:T12)&gt;=3,0,COUNT(F12:T12)=2,1,COUNT(F12:T12)=1,2)</f>
        <v>2</v>
      </c>
      <c r="F12" s="5"/>
      <c r="G12" s="6"/>
      <c r="I12" s="5">
        <v>6.2610000000000001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V12" s="9"/>
    </row>
    <row r="13" spans="1:22" x14ac:dyDescent="0.3">
      <c r="A13" s="22"/>
      <c r="B13" s="4" t="s">
        <v>18</v>
      </c>
      <c r="C13" s="5" t="s">
        <v>8</v>
      </c>
      <c r="D13" s="6" cm="1">
        <f t="array" ref="D13">IF(COUNT(F13:T13)&gt;3,AVERAGE(LARGE(F13:T13,{1,2,3})),(AVERAGE(F13:T13)-E13))</f>
        <v>4.4180000000000001</v>
      </c>
      <c r="E13" s="5" cm="1">
        <f t="array" ref="E13">_xlfn.IFS(COUNT(F13:T13)&gt;=3,0,COUNT(F13:T13)=2,1,COUNT(F13:T13)=1,2)</f>
        <v>2</v>
      </c>
      <c r="F13" s="5"/>
      <c r="G13" s="6"/>
      <c r="I13" s="5"/>
      <c r="J13" s="5">
        <v>6.4180000000000001</v>
      </c>
      <c r="K13" s="5"/>
      <c r="L13" s="5"/>
      <c r="M13" s="5"/>
      <c r="N13" s="5"/>
      <c r="O13" s="5"/>
      <c r="P13" s="5"/>
      <c r="Q13" s="5"/>
      <c r="R13" s="5"/>
      <c r="S13" s="5"/>
      <c r="T13" s="5"/>
      <c r="V13" s="9"/>
    </row>
    <row r="14" spans="1:22" x14ac:dyDescent="0.3">
      <c r="A14" s="23"/>
      <c r="B14" s="78" t="s">
        <v>40</v>
      </c>
      <c r="C14" s="18" t="s">
        <v>14</v>
      </c>
      <c r="D14" s="19" cm="1">
        <f t="array" ref="D14">IF(COUNT(F14:T14)&gt;3,AVERAGE(LARGE(F14:T14,{1,2,3})),(AVERAGE(F14:T14)-E14))</f>
        <v>5.0419999999999998</v>
      </c>
      <c r="E14" s="18" cm="1">
        <f t="array" ref="E14">_xlfn.IFS(COUNT(F14:T14)&gt;=3,0,COUNT(F14:T14)=2,1,COUNT(F14:T14)=1,2)</f>
        <v>1</v>
      </c>
      <c r="F14" s="18">
        <v>6.1840000000000002</v>
      </c>
      <c r="G14" s="19">
        <v>5.9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V14" s="9"/>
    </row>
    <row r="15" spans="1:22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9"/>
      <c r="S15" s="79"/>
      <c r="T15" s="79"/>
      <c r="V15" s="9"/>
    </row>
    <row r="16" spans="1:22" x14ac:dyDescent="0.3">
      <c r="A16" s="22" t="s">
        <v>15</v>
      </c>
      <c r="B16" t="s">
        <v>16</v>
      </c>
      <c r="C16" s="5" t="s">
        <v>17</v>
      </c>
      <c r="D16" s="6" cm="1">
        <f t="array" ref="D16">IF(COUNT(F16:T16)&gt;3,AVERAGE(LARGE(F16:T16,{1,2,3})),(AVERAGE(F16:T16)-E16))</f>
        <v>4.57</v>
      </c>
      <c r="E16" s="5" cm="1">
        <f t="array" ref="E16">_xlfn.IFS(COUNT(F16:T16)&gt;=3,0,COUNT(F16:T16)=2,1,COUNT(F16:T16)=1,2)</f>
        <v>2</v>
      </c>
      <c r="F16" s="5"/>
      <c r="G16" s="6"/>
      <c r="H16" s="5"/>
      <c r="I16" s="45"/>
      <c r="J16" s="5"/>
      <c r="K16" s="5"/>
      <c r="L16" s="5"/>
      <c r="M16" s="5">
        <v>6.57</v>
      </c>
      <c r="N16" s="5"/>
      <c r="O16" s="5"/>
      <c r="P16" s="5"/>
      <c r="Q16" s="5"/>
      <c r="R16" s="5"/>
      <c r="S16" s="5"/>
      <c r="T16" s="5"/>
      <c r="V16" s="9"/>
    </row>
    <row r="17" spans="1:22" x14ac:dyDescent="0.3">
      <c r="A17" s="22"/>
      <c r="B17" s="4" t="s">
        <v>18</v>
      </c>
      <c r="C17" s="5" t="s">
        <v>8</v>
      </c>
      <c r="D17" s="6" cm="1">
        <f t="array" ref="D17">IF(COUNT(F17:T17)&gt;3,AVERAGE(LARGE(F17:T17,{1,2,3})),(AVERAGE(F17:T17)-E17))</f>
        <v>5.2160000000000002</v>
      </c>
      <c r="E17" s="5" cm="1">
        <f t="array" ref="E17">_xlfn.IFS(COUNT(F17:T17)&gt;=3,0,COUNT(F17:T17)=2,1,COUNT(F17:T17)=1,2)</f>
        <v>2</v>
      </c>
      <c r="F17" s="5"/>
      <c r="G17" s="6"/>
      <c r="H17" s="15"/>
      <c r="I17" s="6"/>
      <c r="J17" s="9">
        <v>7.2160000000000002</v>
      </c>
      <c r="K17" s="5"/>
      <c r="L17" s="6"/>
      <c r="M17" s="5"/>
      <c r="N17" s="5"/>
      <c r="O17" s="5"/>
      <c r="P17" s="5"/>
      <c r="Q17" s="5"/>
      <c r="R17" s="5"/>
      <c r="S17" s="5"/>
      <c r="T17" s="5"/>
      <c r="V17" s="9"/>
    </row>
    <row r="18" spans="1:22" x14ac:dyDescent="0.3">
      <c r="A18" s="22"/>
      <c r="B18" s="4" t="s">
        <v>19</v>
      </c>
      <c r="C18" s="5" t="s">
        <v>8</v>
      </c>
      <c r="D18" s="6" cm="1">
        <f t="array" ref="D18">IF(COUNT(F18:T18)&gt;3,AVERAGE(LARGE(F18:T18,{1,2,3})),(AVERAGE(F18:T18)-E18))</f>
        <v>4.7169999999999996</v>
      </c>
      <c r="E18" s="5" cm="1">
        <f t="array" ref="E18">_xlfn.IFS(COUNT(F18:T18)&gt;=3,0,COUNT(F18:T18)=2,1,COUNT(F18:T18)=1,2)</f>
        <v>2</v>
      </c>
      <c r="F18" s="5"/>
      <c r="G18" s="6"/>
      <c r="H18" s="15"/>
      <c r="I18" s="69">
        <v>6.7169999999999996</v>
      </c>
      <c r="J18" s="16"/>
      <c r="K18" s="5"/>
      <c r="L18" s="6"/>
      <c r="M18" s="5"/>
      <c r="N18" s="5"/>
      <c r="O18" s="5"/>
      <c r="P18" s="5"/>
      <c r="Q18" s="5"/>
      <c r="R18" s="5"/>
      <c r="S18" s="5"/>
      <c r="T18" s="5"/>
      <c r="V18" s="9"/>
    </row>
    <row r="19" spans="1:22" x14ac:dyDescent="0.3">
      <c r="A19" s="22"/>
      <c r="B19" s="4" t="s">
        <v>20</v>
      </c>
      <c r="C19" s="5" t="s">
        <v>8</v>
      </c>
      <c r="D19" s="6" cm="1">
        <f t="array" ref="D19">IF(COUNT(F19:T19)&gt;3,AVERAGE(LARGE(F19:T19,{1,2,3})),(AVERAGE(F19:T19)-E19))</f>
        <v>6.5590000000000002</v>
      </c>
      <c r="E19" s="5" cm="1">
        <f t="array" ref="E19">_xlfn.IFS(COUNT(F19:T19)&gt;=3,0,COUNT(F19:T19)=2,1,COUNT(F19:T19)=1,2)</f>
        <v>0</v>
      </c>
      <c r="F19" s="5"/>
      <c r="G19" s="6"/>
      <c r="H19" s="15">
        <v>6.3470000000000004</v>
      </c>
      <c r="I19" s="6"/>
      <c r="J19" s="9">
        <v>7.02</v>
      </c>
      <c r="K19" s="5"/>
      <c r="L19" s="6"/>
      <c r="M19" s="5"/>
      <c r="N19" s="5">
        <v>6.31</v>
      </c>
      <c r="O19" s="5"/>
      <c r="P19" s="5"/>
      <c r="Q19" s="5"/>
      <c r="R19" s="5"/>
      <c r="S19" s="5"/>
      <c r="T19" s="5"/>
      <c r="V19" s="9"/>
    </row>
    <row r="20" spans="1:22" x14ac:dyDescent="0.3">
      <c r="A20" s="22"/>
      <c r="B20" s="4" t="s">
        <v>21</v>
      </c>
      <c r="C20" s="5" t="s">
        <v>8</v>
      </c>
      <c r="D20" s="6" cm="1">
        <f t="array" ref="D20">IF(COUNT(F20:T20)&gt;3,AVERAGE(LARGE(F20:T20,{1,2,3})),(AVERAGE(F20:T20)-E20))</f>
        <v>5.3004999999999995</v>
      </c>
      <c r="E20" s="5" cm="1">
        <f t="array" ref="E20">_xlfn.IFS(COUNT(F20:T20)&gt;=3,0,COUNT(F20:T20)=2,1,COUNT(F20:T20)=1,2)</f>
        <v>1</v>
      </c>
      <c r="F20" s="5"/>
      <c r="G20" s="6"/>
      <c r="H20" s="15"/>
      <c r="I20" s="69">
        <v>6.5279999999999996</v>
      </c>
      <c r="J20" s="16"/>
      <c r="K20" s="5"/>
      <c r="L20" s="6"/>
      <c r="M20" s="5"/>
      <c r="N20" s="5">
        <v>6.0730000000000004</v>
      </c>
      <c r="O20" s="5"/>
      <c r="P20" s="5"/>
      <c r="Q20" s="5"/>
      <c r="R20" s="5"/>
      <c r="S20" s="5"/>
      <c r="T20" s="5"/>
      <c r="V20" s="9"/>
    </row>
    <row r="21" spans="1:22" x14ac:dyDescent="0.3">
      <c r="A21" s="22"/>
      <c r="B21" s="11" t="s">
        <v>43</v>
      </c>
      <c r="C21" s="5" t="s">
        <v>8</v>
      </c>
      <c r="D21" s="6" cm="1">
        <f t="array" ref="D21">IF(COUNT(F21:T21)&gt;3,AVERAGE(LARGE(F21:T21,{1,2,3})),(AVERAGE(F21:T21)-E21))</f>
        <v>4.0730000000000004</v>
      </c>
      <c r="E21" s="5" cm="1">
        <f t="array" ref="E21">_xlfn.IFS(COUNT(F21:T21)&gt;=3,0,COUNT(F21:T21)=2,1,COUNT(F21:T21)=1,2)</f>
        <v>2</v>
      </c>
      <c r="F21" s="5"/>
      <c r="G21" s="6"/>
      <c r="H21" s="6"/>
      <c r="I21" s="5">
        <v>6.0730000000000004</v>
      </c>
      <c r="J21" s="45"/>
      <c r="K21" s="5"/>
      <c r="L21" s="5"/>
      <c r="M21" s="6"/>
      <c r="N21" s="5"/>
      <c r="O21" s="5"/>
      <c r="P21" s="5"/>
      <c r="Q21" s="5"/>
      <c r="R21" s="5"/>
      <c r="S21" s="5"/>
      <c r="T21" s="5"/>
      <c r="V21" s="9"/>
    </row>
    <row r="22" spans="1:22" x14ac:dyDescent="0.3">
      <c r="A22" s="22"/>
      <c r="B22" t="s">
        <v>22</v>
      </c>
      <c r="C22" s="5" t="s">
        <v>17</v>
      </c>
      <c r="D22" s="6" cm="1">
        <f t="array" ref="D22">IF(COUNT(F22:T22)&gt;3,AVERAGE(LARGE(F22:T22,{1,2,3})),(AVERAGE(F22:T22)-E22))</f>
        <v>4.0949999999999998</v>
      </c>
      <c r="E22" s="5" cm="1">
        <f t="array" ref="E22">_xlfn.IFS(COUNT(F22:T22)&gt;=3,0,COUNT(F22:T22)=2,1,COUNT(F22:T22)=1,2)</f>
        <v>2</v>
      </c>
      <c r="F22" s="5">
        <v>6.0949999999999998</v>
      </c>
      <c r="G22" s="6"/>
      <c r="H22" s="6"/>
      <c r="I22" s="5"/>
      <c r="J22" s="45"/>
      <c r="K22" s="5"/>
      <c r="L22" s="5"/>
      <c r="M22" s="5"/>
      <c r="N22" s="5"/>
      <c r="O22" s="5"/>
      <c r="P22" s="5"/>
      <c r="Q22" s="5"/>
      <c r="R22" s="5"/>
      <c r="S22" s="5"/>
      <c r="T22" s="5"/>
      <c r="V22" s="9"/>
    </row>
    <row r="23" spans="1:22" x14ac:dyDescent="0.3">
      <c r="A23" s="22"/>
      <c r="B23" t="s">
        <v>25</v>
      </c>
      <c r="C23" s="5" t="s">
        <v>8</v>
      </c>
      <c r="D23" s="6" cm="1">
        <f t="array" ref="D23">IF(COUNT(F23:T23)&gt;3,AVERAGE(LARGE(F23:T23,{1,2,3})),(AVERAGE(F23:T23)-E23))</f>
        <v>4.5279999999999996</v>
      </c>
      <c r="E23" s="5" cm="1">
        <f t="array" ref="E23">_xlfn.IFS(COUNT(F23:T23)&gt;=3,0,COUNT(F23:T23)=2,1,COUNT(F23:T23)=1,2)</f>
        <v>2</v>
      </c>
      <c r="F23" s="5"/>
      <c r="G23" s="6"/>
      <c r="H23" s="6"/>
      <c r="I23" s="5">
        <v>6.5279999999999996</v>
      </c>
      <c r="K23" s="5"/>
      <c r="L23" s="5"/>
      <c r="M23" s="5"/>
      <c r="N23" s="5"/>
      <c r="O23" s="5"/>
      <c r="P23" s="5"/>
      <c r="Q23" s="5"/>
      <c r="R23" s="5"/>
      <c r="S23" s="5"/>
      <c r="T23" s="5"/>
      <c r="V23" s="9"/>
    </row>
    <row r="24" spans="1:22" x14ac:dyDescent="0.3">
      <c r="A24" s="22"/>
      <c r="B24" t="s">
        <v>32</v>
      </c>
      <c r="C24" s="5" t="s">
        <v>8</v>
      </c>
      <c r="D24" s="6" cm="1">
        <f t="array" ref="D24">IF(COUNT(F24:T24)&gt;3,AVERAGE(LARGE(F24:T24,{1,2,3})),(AVERAGE(F24:T24)-E24))</f>
        <v>5.4104999999999999</v>
      </c>
      <c r="E24" s="5" cm="1">
        <f t="array" ref="E24">_xlfn.IFS(COUNT(F24:T24)&gt;=3,0,COUNT(F24:T24)=2,1,COUNT(F24:T24)=1,2)</f>
        <v>1</v>
      </c>
      <c r="F24" s="5"/>
      <c r="G24" s="6"/>
      <c r="H24" s="6">
        <v>6.42</v>
      </c>
      <c r="I24" s="6"/>
      <c r="J24" s="9">
        <v>6.4009999999999998</v>
      </c>
      <c r="K24" s="5"/>
      <c r="L24" s="5"/>
      <c r="M24" s="5"/>
      <c r="N24" s="5"/>
      <c r="O24" s="5"/>
      <c r="P24" s="5"/>
      <c r="Q24" s="5"/>
      <c r="R24" s="5"/>
      <c r="S24" s="5"/>
      <c r="T24" s="5"/>
      <c r="V24" s="9"/>
    </row>
    <row r="25" spans="1:22" x14ac:dyDescent="0.3">
      <c r="A25" s="22"/>
      <c r="B25" t="s">
        <v>27</v>
      </c>
      <c r="C25" s="5" t="s">
        <v>8</v>
      </c>
      <c r="D25" s="6" cm="1">
        <f t="array" ref="D25">IF(COUNT(F25:T25)&gt;3,AVERAGE(LARGE(F25:T25,{1,2,3})),(AVERAGE(F25:T25)-E25))</f>
        <v>4.5255000000000001</v>
      </c>
      <c r="E25" s="5" cm="1">
        <f t="array" ref="E25">_xlfn.IFS(COUNT(F25:T25)&gt;=3,0,COUNT(F25:T25)=2,1,COUNT(F25:T25)=1,2)</f>
        <v>1</v>
      </c>
      <c r="F25" s="5"/>
      <c r="G25" s="6"/>
      <c r="H25" s="6">
        <v>5.8109999999999999</v>
      </c>
      <c r="I25" s="6">
        <v>5.24</v>
      </c>
      <c r="J25" s="9"/>
      <c r="K25" s="5"/>
      <c r="L25" s="5"/>
      <c r="M25" s="5"/>
      <c r="N25" s="5"/>
      <c r="O25" s="5"/>
      <c r="P25" s="5"/>
      <c r="Q25" s="5"/>
      <c r="R25" s="5"/>
      <c r="S25" s="5"/>
      <c r="T25" s="5"/>
      <c r="V25" s="9"/>
    </row>
    <row r="26" spans="1:22" x14ac:dyDescent="0.3">
      <c r="A26" s="22"/>
      <c r="B26" t="s">
        <v>29</v>
      </c>
      <c r="C26" s="5" t="s">
        <v>8</v>
      </c>
      <c r="D26" s="6" cm="1">
        <f t="array" ref="D26">IF(COUNT(F26:T26)&gt;3,AVERAGE(LARGE(F26:T26,{1,2,3})),(AVERAGE(F26:T26)-E26))</f>
        <v>1.2909999999999999</v>
      </c>
      <c r="E26" s="5" cm="1">
        <f t="array" ref="E26">_xlfn.IFS(COUNT(F26:T26)&gt;=3,0,COUNT(F26:T26)=2,1,COUNT(F26:T26)=1,2)</f>
        <v>2</v>
      </c>
      <c r="F26" s="5"/>
      <c r="G26" s="6"/>
      <c r="H26" s="6">
        <v>3.2909999999999999</v>
      </c>
      <c r="I26" s="6"/>
      <c r="J26" s="9"/>
      <c r="K26" s="5"/>
      <c r="L26" s="5"/>
      <c r="M26" s="5"/>
      <c r="N26" s="5"/>
      <c r="O26" s="5"/>
      <c r="P26" s="5"/>
      <c r="Q26" s="5"/>
      <c r="R26" s="5"/>
      <c r="S26" s="5"/>
      <c r="T26" s="5"/>
      <c r="V26" s="9"/>
    </row>
    <row r="27" spans="1:22" x14ac:dyDescent="0.3">
      <c r="A27" s="22"/>
      <c r="B27" t="s">
        <v>28</v>
      </c>
      <c r="C27" s="5" t="s">
        <v>8</v>
      </c>
      <c r="D27" s="6" cm="1">
        <f t="array" ref="D27">IF(COUNT(F27:T27)&gt;3,AVERAGE(LARGE(F27:T27,{1,2,3})),(AVERAGE(F27:T27)-E27))</f>
        <v>6.1703333333333328</v>
      </c>
      <c r="E27" s="5" cm="1">
        <f t="array" ref="E27">_xlfn.IFS(COUNT(F27:T27)&gt;=3,0,COUNT(F27:T27)=2,1,COUNT(F27:T27)=1,2)</f>
        <v>0</v>
      </c>
      <c r="F27" s="5"/>
      <c r="G27" s="6"/>
      <c r="H27" s="6"/>
      <c r="I27" s="6"/>
      <c r="J27" s="9">
        <v>6.5910000000000002</v>
      </c>
      <c r="K27" s="5">
        <v>5.96</v>
      </c>
      <c r="L27" s="5"/>
      <c r="M27" s="5"/>
      <c r="N27" s="5">
        <v>5.96</v>
      </c>
      <c r="O27" s="5"/>
      <c r="P27" s="5"/>
      <c r="Q27" s="5"/>
      <c r="R27" s="5"/>
      <c r="S27" s="5"/>
      <c r="T27" s="5"/>
      <c r="V27" s="9"/>
    </row>
    <row r="28" spans="1:22" x14ac:dyDescent="0.3">
      <c r="A28" s="22"/>
      <c r="B28" t="s">
        <v>37</v>
      </c>
      <c r="C28" s="5" t="s">
        <v>8</v>
      </c>
      <c r="D28" s="6" cm="1">
        <f t="array" ref="D28">IF(COUNT(F28:T28)&gt;3,AVERAGE(LARGE(F28:T28,{1,2,3})),(AVERAGE(F28:T28)-E28))</f>
        <v>5.7363333333333335</v>
      </c>
      <c r="E28" s="5" cm="1">
        <f t="array" ref="E28">_xlfn.IFS(COUNT(F28:T28)&gt;=3,0,COUNT(F28:T28)=2,1,COUNT(F28:T28)=1,2)</f>
        <v>0</v>
      </c>
      <c r="F28" s="5"/>
      <c r="G28" s="6"/>
      <c r="H28" s="6"/>
      <c r="I28" s="6"/>
      <c r="J28" s="9">
        <v>5.7229999999999999</v>
      </c>
      <c r="K28" s="5">
        <v>5.9240000000000004</v>
      </c>
      <c r="L28" s="5">
        <v>5.5620000000000003</v>
      </c>
      <c r="M28" s="5"/>
      <c r="N28" s="5">
        <v>5.4580000000000002</v>
      </c>
      <c r="O28" s="5"/>
      <c r="P28" s="5"/>
      <c r="Q28" s="5"/>
      <c r="R28" s="5"/>
      <c r="S28" s="5"/>
      <c r="T28" s="5"/>
      <c r="V28" s="9"/>
    </row>
    <row r="29" spans="1:22" x14ac:dyDescent="0.3">
      <c r="A29" s="22"/>
      <c r="B29" t="s">
        <v>12</v>
      </c>
      <c r="C29" s="5" t="s">
        <v>8</v>
      </c>
      <c r="D29" s="6" cm="1">
        <f t="array" ref="D29">IF(COUNT(F29:T29)&gt;3,AVERAGE(LARGE(F29:T29,{1,2,3})),(AVERAGE(F29:T29)-E29))</f>
        <v>4.6520000000000001</v>
      </c>
      <c r="E29" s="5" cm="1">
        <f t="array" ref="E29">_xlfn.IFS(COUNT(F29:T29)&gt;=3,0,COUNT(F29:T29)=2,1,COUNT(F29:T29)=1,2)</f>
        <v>2</v>
      </c>
      <c r="F29" s="5"/>
      <c r="G29" s="6"/>
      <c r="H29" s="6"/>
      <c r="I29" s="6"/>
      <c r="J29" s="9">
        <v>6.6520000000000001</v>
      </c>
      <c r="K29" s="5"/>
      <c r="L29" s="5"/>
      <c r="M29" s="5"/>
      <c r="N29" s="5"/>
      <c r="O29" s="5"/>
      <c r="P29" s="5"/>
      <c r="Q29" s="5"/>
      <c r="R29" s="5"/>
      <c r="S29" s="5"/>
      <c r="T29" s="5"/>
      <c r="V29" s="9"/>
    </row>
    <row r="30" spans="1:22" x14ac:dyDescent="0.3">
      <c r="A30" s="22"/>
      <c r="B30" t="s">
        <v>13</v>
      </c>
      <c r="C30" s="5" t="s">
        <v>8</v>
      </c>
      <c r="D30" s="6" cm="1">
        <f t="array" ref="D30">IF(COUNT(F30:T30)&gt;3,AVERAGE(LARGE(F30:T30,{1,2,3})),(AVERAGE(F30:T30)-E30))</f>
        <v>4.3520000000000003</v>
      </c>
      <c r="E30" s="5" cm="1">
        <f t="array" ref="E30">_xlfn.IFS(COUNT(F30:T30)&gt;=3,0,COUNT(F30:T30)=2,1,COUNT(F30:T30)=1,2)</f>
        <v>2</v>
      </c>
      <c r="F30" s="5"/>
      <c r="G30" s="6"/>
      <c r="H30" s="6"/>
      <c r="I30" s="6"/>
      <c r="J30" s="9">
        <v>6.3520000000000003</v>
      </c>
      <c r="K30" s="5"/>
      <c r="L30" s="5"/>
      <c r="M30" s="5"/>
      <c r="N30" s="5"/>
      <c r="O30" s="5"/>
      <c r="P30" s="5"/>
      <c r="Q30" s="5"/>
      <c r="R30" s="5"/>
      <c r="S30" s="5"/>
      <c r="T30" s="5"/>
      <c r="V30" s="9"/>
    </row>
    <row r="31" spans="1:22" x14ac:dyDescent="0.3">
      <c r="A31" s="22"/>
      <c r="B31" t="s">
        <v>26</v>
      </c>
      <c r="C31" s="5" t="s">
        <v>8</v>
      </c>
      <c r="D31" s="6" cm="1">
        <f t="array" ref="D31">IF(COUNT(F31:T31)&gt;3,AVERAGE(LARGE(F31:T31,{1,2,3})),(AVERAGE(F31:T31)-E31))</f>
        <v>4.3944999999999999</v>
      </c>
      <c r="E31" s="5" cm="1">
        <f t="array" ref="E31">_xlfn.IFS(COUNT(F31:T31)&gt;=3,0,COUNT(F31:T31)=2,1,COUNT(F31:T31)=1,2)</f>
        <v>1</v>
      </c>
      <c r="F31" s="5"/>
      <c r="G31" s="6"/>
      <c r="H31" s="6"/>
      <c r="I31" s="6">
        <v>5.383</v>
      </c>
      <c r="J31" s="9"/>
      <c r="K31" s="5"/>
      <c r="L31" s="5"/>
      <c r="M31" s="5"/>
      <c r="N31" s="5">
        <v>5.4059999999999997</v>
      </c>
      <c r="O31" s="5"/>
      <c r="P31" s="5"/>
      <c r="Q31" s="5"/>
      <c r="R31" s="5"/>
      <c r="S31" s="5"/>
      <c r="T31" s="5"/>
      <c r="V31" s="9"/>
    </row>
    <row r="32" spans="1:22" x14ac:dyDescent="0.3">
      <c r="A32" s="22"/>
      <c r="B32" t="s">
        <v>33</v>
      </c>
      <c r="C32" s="5" t="s">
        <v>14</v>
      </c>
      <c r="D32" s="6" cm="1">
        <f t="array" ref="D32">IF(COUNT(F32:T32)&gt;3,AVERAGE(LARGE(F32:T32,{1,2,3})),(AVERAGE(F32:T32)-E32))</f>
        <v>5.8410000000000002</v>
      </c>
      <c r="E32" s="5" cm="1">
        <f t="array" ref="E32">_xlfn.IFS(COUNT(F32:T32)&gt;=3,0,COUNT(F32:T32)=2,1,COUNT(F32:T32)=1,2)</f>
        <v>1</v>
      </c>
      <c r="F32" s="5"/>
      <c r="G32" s="6"/>
      <c r="H32" s="6"/>
      <c r="I32" s="6"/>
      <c r="J32" s="9"/>
      <c r="K32" s="5"/>
      <c r="L32" s="5"/>
      <c r="M32" s="5"/>
      <c r="N32" s="5"/>
      <c r="O32" s="5"/>
      <c r="P32" s="5"/>
      <c r="Q32" s="5">
        <v>7.0330000000000004</v>
      </c>
      <c r="R32" s="5">
        <v>6.649</v>
      </c>
      <c r="S32" s="5"/>
      <c r="T32" s="5"/>
      <c r="V32" s="9"/>
    </row>
    <row r="33" spans="1:35" x14ac:dyDescent="0.3">
      <c r="A33" s="22"/>
      <c r="B33" t="s">
        <v>24</v>
      </c>
      <c r="C33" s="5" t="s">
        <v>8</v>
      </c>
      <c r="D33" s="6" cm="1">
        <f t="array" ref="D33">IF(COUNT(F33:T33)&gt;3,AVERAGE(LARGE(F33:T33,{1,2,3})),(AVERAGE(F33:T33)-E33))</f>
        <v>5.0999999999999996</v>
      </c>
      <c r="E33" s="5" cm="1">
        <f t="array" ref="E33">_xlfn.IFS(COUNT(F33:T33)&gt;=3,0,COUNT(F33:T33)=2,1,COUNT(F33:T33)=1,2)</f>
        <v>1</v>
      </c>
      <c r="F33" s="5"/>
      <c r="G33" s="6"/>
      <c r="H33" s="6"/>
      <c r="I33" s="6"/>
      <c r="J33" s="9">
        <v>6.782</v>
      </c>
      <c r="K33" s="5"/>
      <c r="L33" s="5"/>
      <c r="M33" s="5"/>
      <c r="N33" s="5">
        <v>5.4180000000000001</v>
      </c>
      <c r="O33" s="5"/>
      <c r="P33" s="5"/>
      <c r="Q33" s="5"/>
      <c r="R33" s="5"/>
      <c r="S33" s="5"/>
      <c r="T33" s="5"/>
      <c r="V33" s="9"/>
    </row>
    <row r="34" spans="1:35" x14ac:dyDescent="0.3">
      <c r="A34" s="23"/>
      <c r="B34" s="84" t="s">
        <v>23</v>
      </c>
      <c r="C34" s="18" t="s">
        <v>14</v>
      </c>
      <c r="D34" s="19" cm="1">
        <f t="array" ref="D34">IF(COUNT(F34:T34)&gt;3,AVERAGE(LARGE(F34:T34,{1,2,3})),(AVERAGE(F34:T34)-E34))</f>
        <v>6.0836666666666668</v>
      </c>
      <c r="E34" s="18" cm="1">
        <f t="array" ref="E34">_xlfn.IFS(COUNT(F34:T34)&gt;=3,0,COUNT(F34:T34)=2,1,COUNT(F34:T34)=1,2)</f>
        <v>0</v>
      </c>
      <c r="F34" s="18">
        <v>5.7030000000000003</v>
      </c>
      <c r="G34" s="19">
        <v>6.2030000000000003</v>
      </c>
      <c r="H34" s="19"/>
      <c r="I34" s="18"/>
      <c r="J34" s="29"/>
      <c r="K34" s="18"/>
      <c r="L34" s="18"/>
      <c r="M34" s="19"/>
      <c r="N34" s="18"/>
      <c r="O34" s="18"/>
      <c r="P34" s="18"/>
      <c r="Q34" s="18">
        <v>6.2990000000000004</v>
      </c>
      <c r="R34" s="18">
        <v>5.7489999999999997</v>
      </c>
      <c r="S34" s="18"/>
      <c r="T34" s="18"/>
      <c r="V34" s="9"/>
    </row>
    <row r="35" spans="1:35" x14ac:dyDescent="0.3">
      <c r="A35" s="83"/>
      <c r="B35" s="75"/>
      <c r="C35" s="76"/>
      <c r="D35" s="76"/>
      <c r="E35" s="76"/>
      <c r="F35" s="76"/>
      <c r="G35" s="77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V35" s="9"/>
      <c r="Y35" s="9"/>
    </row>
    <row r="36" spans="1:35" x14ac:dyDescent="0.3">
      <c r="A36" s="70"/>
      <c r="B36" s="49"/>
      <c r="C36" s="45"/>
      <c r="D36" s="46"/>
      <c r="E36" s="47"/>
      <c r="F36" s="30"/>
      <c r="G36" s="71"/>
      <c r="H36" s="72"/>
      <c r="I36" s="73"/>
      <c r="J36" s="74"/>
      <c r="K36" s="47"/>
      <c r="L36" s="65"/>
      <c r="M36" s="47"/>
      <c r="N36" s="47"/>
      <c r="O36" s="30"/>
      <c r="P36" s="47"/>
      <c r="Q36" s="51"/>
      <c r="R36" s="47"/>
      <c r="S36" s="47"/>
      <c r="T36" s="47"/>
      <c r="V36" s="9"/>
    </row>
    <row r="37" spans="1:35" x14ac:dyDescent="0.3">
      <c r="A37" s="54"/>
      <c r="B37" s="34"/>
      <c r="C37" s="35"/>
      <c r="D37" s="36"/>
      <c r="E37" s="37"/>
      <c r="F37" s="37"/>
      <c r="G37" s="68"/>
      <c r="H37" s="59"/>
      <c r="I37" s="66"/>
      <c r="J37" s="67"/>
      <c r="K37" s="37"/>
      <c r="L37" s="68"/>
      <c r="M37" s="37"/>
      <c r="N37" s="37"/>
      <c r="O37" s="38"/>
      <c r="P37" s="37"/>
      <c r="Q37" s="42"/>
      <c r="R37" s="37"/>
      <c r="S37" s="37"/>
      <c r="T37" s="37"/>
      <c r="U37" s="38"/>
      <c r="V37" s="9"/>
    </row>
    <row r="38" spans="1:35" x14ac:dyDescent="0.3">
      <c r="A38" s="54"/>
      <c r="B38" s="44"/>
      <c r="C38" s="45"/>
      <c r="D38" s="46"/>
      <c r="E38" s="47"/>
      <c r="F38" s="30"/>
      <c r="G38" s="65"/>
      <c r="H38" s="60"/>
      <c r="I38" s="47"/>
      <c r="J38" s="48"/>
      <c r="K38" s="47"/>
      <c r="L38" s="65"/>
      <c r="M38" s="47"/>
      <c r="N38" s="47"/>
      <c r="O38" s="49"/>
      <c r="P38" s="47"/>
      <c r="Q38" s="51"/>
      <c r="R38" s="47"/>
      <c r="S38" s="47"/>
      <c r="T38" s="47"/>
      <c r="V38" s="9"/>
    </row>
    <row r="39" spans="1:35" x14ac:dyDescent="0.3">
      <c r="A39" s="54"/>
      <c r="B39" s="43"/>
      <c r="C39" s="35"/>
      <c r="D39" s="36"/>
      <c r="E39" s="37"/>
      <c r="F39" s="52"/>
      <c r="G39" s="53"/>
      <c r="H39" s="59"/>
      <c r="I39" s="37"/>
      <c r="J39" s="52"/>
      <c r="K39" s="37"/>
      <c r="L39" s="64"/>
      <c r="M39" s="37"/>
      <c r="N39" s="37"/>
      <c r="O39" s="38"/>
      <c r="P39" s="37"/>
      <c r="Q39" s="42"/>
      <c r="R39" s="37"/>
      <c r="S39" s="37"/>
      <c r="T39" s="37"/>
    </row>
    <row r="40" spans="1:35" x14ac:dyDescent="0.3">
      <c r="A40" s="54"/>
      <c r="B40" s="44"/>
      <c r="C40" s="45"/>
      <c r="D40" s="46"/>
      <c r="E40" s="47"/>
      <c r="F40" s="48"/>
      <c r="G40" s="50"/>
      <c r="H40" s="60"/>
      <c r="I40" s="47"/>
      <c r="J40" s="48"/>
      <c r="K40" s="47"/>
      <c r="L40" s="49"/>
      <c r="M40" s="47"/>
      <c r="N40" s="47"/>
      <c r="O40" s="49"/>
      <c r="P40" s="47"/>
      <c r="Q40" s="51"/>
      <c r="R40" s="47"/>
      <c r="S40" s="47"/>
      <c r="T40" s="47"/>
    </row>
    <row r="41" spans="1:35" x14ac:dyDescent="0.3">
      <c r="A41" s="54"/>
      <c r="B41" s="43"/>
      <c r="C41" s="35"/>
      <c r="D41" s="36"/>
      <c r="E41" s="37"/>
      <c r="F41" s="52"/>
      <c r="G41" s="53"/>
      <c r="H41" s="59"/>
      <c r="I41" s="37"/>
      <c r="J41" s="52"/>
      <c r="K41" s="37"/>
      <c r="L41" s="38"/>
      <c r="M41" s="37"/>
      <c r="N41" s="37"/>
      <c r="O41" s="38"/>
      <c r="P41" s="37"/>
      <c r="Q41" s="42"/>
      <c r="R41" s="37"/>
      <c r="S41" s="37"/>
      <c r="T41" s="37"/>
    </row>
    <row r="42" spans="1:35" x14ac:dyDescent="0.3">
      <c r="A42" s="54"/>
      <c r="B42" s="44"/>
      <c r="C42" s="45"/>
      <c r="D42" s="46"/>
      <c r="E42" s="47"/>
      <c r="F42" s="48"/>
      <c r="G42" s="50"/>
      <c r="H42" s="60"/>
      <c r="I42" s="47"/>
      <c r="J42" s="48"/>
      <c r="K42" s="47"/>
      <c r="L42" s="49"/>
      <c r="M42" s="47"/>
      <c r="N42" s="50"/>
      <c r="O42" s="49"/>
      <c r="P42" s="47"/>
      <c r="Q42" s="51"/>
      <c r="R42" s="47"/>
      <c r="S42" s="47"/>
      <c r="T42" s="47"/>
    </row>
    <row r="43" spans="1:35" x14ac:dyDescent="0.3">
      <c r="A43" s="54"/>
      <c r="B43" s="43"/>
      <c r="C43" s="35"/>
      <c r="D43" s="36"/>
      <c r="E43" s="37"/>
      <c r="F43" s="52"/>
      <c r="G43" s="53"/>
      <c r="H43" s="61"/>
      <c r="I43" s="34"/>
      <c r="J43" s="52"/>
      <c r="K43" s="37"/>
      <c r="L43" s="38"/>
      <c r="M43" s="37"/>
      <c r="N43" s="41"/>
      <c r="O43" s="38"/>
      <c r="P43" s="37"/>
      <c r="Q43" s="42"/>
      <c r="R43" s="37"/>
      <c r="S43" s="37"/>
      <c r="T43" s="37"/>
    </row>
    <row r="44" spans="1:35" x14ac:dyDescent="0.3">
      <c r="A44" s="54"/>
      <c r="B44" s="44"/>
      <c r="C44" s="45"/>
      <c r="D44" s="46"/>
      <c r="E44" s="47"/>
      <c r="F44" s="48"/>
      <c r="G44" s="50"/>
      <c r="H44" s="62"/>
      <c r="I44" s="47"/>
      <c r="J44" s="48"/>
      <c r="K44" s="47"/>
      <c r="L44" s="49"/>
      <c r="M44" s="47"/>
      <c r="N44" s="47"/>
      <c r="O44" s="49"/>
      <c r="P44" s="47"/>
      <c r="Q44" s="51"/>
      <c r="R44" s="47"/>
      <c r="S44" s="47"/>
      <c r="T44" s="47"/>
    </row>
    <row r="45" spans="1:35" x14ac:dyDescent="0.3">
      <c r="A45" s="54"/>
      <c r="B45" s="43"/>
      <c r="C45" s="35"/>
      <c r="D45" s="36"/>
      <c r="E45" s="37"/>
      <c r="F45" s="52"/>
      <c r="G45" s="53"/>
      <c r="H45" s="61"/>
      <c r="I45" s="37"/>
      <c r="J45" s="52"/>
      <c r="K45" s="37"/>
      <c r="L45" s="38"/>
      <c r="M45" s="37"/>
      <c r="N45" s="53"/>
      <c r="O45" s="38"/>
      <c r="P45" s="37"/>
      <c r="Q45" s="42"/>
      <c r="R45" s="37"/>
      <c r="S45" s="37"/>
      <c r="T45" s="37"/>
      <c r="U45" s="37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</row>
    <row r="46" spans="1:35" x14ac:dyDescent="0.3">
      <c r="A46" s="54"/>
      <c r="B46" s="44"/>
      <c r="C46" s="45"/>
      <c r="D46" s="46"/>
      <c r="E46" s="47"/>
      <c r="F46" s="48"/>
      <c r="G46" s="50"/>
      <c r="H46" s="62"/>
      <c r="I46" s="47"/>
      <c r="J46" s="48"/>
      <c r="K46" s="47"/>
      <c r="L46" s="49"/>
      <c r="M46" s="47"/>
      <c r="N46" s="50"/>
      <c r="O46" s="49"/>
      <c r="P46" s="47"/>
      <c r="Q46" s="51"/>
      <c r="R46" s="47"/>
      <c r="S46" s="47"/>
      <c r="T46" s="47"/>
      <c r="U46" s="40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9"/>
    </row>
    <row r="47" spans="1:35" x14ac:dyDescent="0.3">
      <c r="A47" s="54"/>
      <c r="B47" s="43"/>
      <c r="C47" s="35"/>
      <c r="D47" s="36"/>
      <c r="E47" s="37"/>
      <c r="F47" s="52"/>
      <c r="G47" s="53"/>
      <c r="H47" s="61"/>
      <c r="I47" s="37"/>
      <c r="J47" s="37"/>
      <c r="K47" s="37"/>
      <c r="L47" s="38"/>
      <c r="M47" s="37"/>
      <c r="N47" s="41"/>
      <c r="O47" s="38"/>
      <c r="P47" s="37"/>
      <c r="Q47" s="42"/>
      <c r="R47" s="37"/>
      <c r="S47" s="37"/>
      <c r="T47" s="37"/>
    </row>
    <row r="48" spans="1:35" x14ac:dyDescent="0.3">
      <c r="A48" s="55"/>
      <c r="B48" s="39"/>
      <c r="C48" s="32"/>
      <c r="D48" s="58"/>
      <c r="E48" s="30"/>
      <c r="F48" s="33"/>
      <c r="G48" s="63"/>
      <c r="H48" s="33"/>
      <c r="I48" s="30"/>
      <c r="J48" s="33"/>
      <c r="K48" s="30"/>
      <c r="L48" s="39"/>
      <c r="M48" s="30"/>
      <c r="N48" s="30"/>
      <c r="O48" s="39"/>
      <c r="P48" s="30"/>
      <c r="Q48" s="40"/>
      <c r="R48" s="30"/>
      <c r="S48" s="30"/>
      <c r="T48" s="30"/>
    </row>
    <row r="49" spans="2:5" x14ac:dyDescent="0.3">
      <c r="B49" s="30"/>
      <c r="E49" s="30"/>
    </row>
    <row r="51" spans="2:5" x14ac:dyDescent="0.3">
      <c r="B51" s="20"/>
      <c r="C51" s="21"/>
      <c r="D51" s="17"/>
    </row>
    <row r="52" spans="2:5" x14ac:dyDescent="0.3">
      <c r="C52" s="21"/>
      <c r="D52" s="17"/>
    </row>
    <row r="53" spans="2:5" x14ac:dyDescent="0.3">
      <c r="C53" s="21"/>
      <c r="D53" s="17"/>
    </row>
    <row r="54" spans="2:5" x14ac:dyDescent="0.3">
      <c r="B54" s="20"/>
      <c r="C54" s="21"/>
      <c r="D54" s="17"/>
    </row>
    <row r="55" spans="2:5" x14ac:dyDescent="0.3">
      <c r="C55" s="21"/>
      <c r="D55" s="17"/>
    </row>
    <row r="56" spans="2:5" x14ac:dyDescent="0.3">
      <c r="C56" s="21"/>
      <c r="D56" s="17"/>
    </row>
    <row r="57" spans="2:5" x14ac:dyDescent="0.3">
      <c r="C57" s="21"/>
      <c r="D57" s="17"/>
    </row>
    <row r="58" spans="2:5" x14ac:dyDescent="0.3">
      <c r="B58" s="17"/>
      <c r="C58" s="17"/>
      <c r="D58" s="17"/>
    </row>
  </sheetData>
  <mergeCells count="6">
    <mergeCell ref="A36:A48"/>
    <mergeCell ref="A1:T1"/>
    <mergeCell ref="F3:T3"/>
    <mergeCell ref="A5:A7"/>
    <mergeCell ref="A9:A14"/>
    <mergeCell ref="A16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F966-37BC-4A12-BAAD-91551A79093B}">
  <dimension ref="A1:N15"/>
  <sheetViews>
    <sheetView workbookViewId="0">
      <selection activeCell="B11" sqref="B11"/>
    </sheetView>
  </sheetViews>
  <sheetFormatPr defaultRowHeight="14.4" x14ac:dyDescent="0.3"/>
  <cols>
    <col min="1" max="1" width="9.21875" customWidth="1"/>
    <col min="2" max="3" width="22.5546875" customWidth="1"/>
    <col min="6" max="6" width="10.44140625" customWidth="1"/>
    <col min="7" max="7" width="13.5546875" customWidth="1"/>
    <col min="10" max="10" width="10.21875" bestFit="1" customWidth="1"/>
    <col min="11" max="11" width="10.21875" customWidth="1"/>
    <col min="12" max="12" width="9.77734375" bestFit="1" customWidth="1"/>
  </cols>
  <sheetData>
    <row r="1" spans="1:14" ht="18" x14ac:dyDescent="0.3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4" x14ac:dyDescent="0.3">
      <c r="A3" s="82"/>
      <c r="B3" s="82"/>
      <c r="C3" s="82"/>
      <c r="D3" s="82"/>
      <c r="E3" s="82"/>
      <c r="F3" s="75"/>
      <c r="G3" s="25" t="s">
        <v>0</v>
      </c>
      <c r="H3" s="26"/>
      <c r="I3" s="26"/>
      <c r="J3" s="26"/>
      <c r="K3" s="26"/>
      <c r="L3" s="26"/>
      <c r="M3" s="26"/>
      <c r="N3" s="27"/>
    </row>
    <row r="4" spans="1:14" ht="43.2" x14ac:dyDescent="0.3">
      <c r="A4" s="2" t="s">
        <v>1</v>
      </c>
      <c r="B4" s="2" t="s">
        <v>49</v>
      </c>
      <c r="C4" s="2" t="s">
        <v>50</v>
      </c>
      <c r="D4" s="2" t="s">
        <v>3</v>
      </c>
      <c r="E4" s="3" t="s">
        <v>4</v>
      </c>
      <c r="F4" s="3" t="s">
        <v>5</v>
      </c>
      <c r="G4" s="3" t="s">
        <v>41</v>
      </c>
      <c r="H4" s="3" t="s">
        <v>42</v>
      </c>
      <c r="I4" s="3" t="s">
        <v>44</v>
      </c>
      <c r="J4" s="2"/>
      <c r="K4" s="2"/>
      <c r="L4" s="2"/>
      <c r="M4" s="2"/>
      <c r="N4" s="2"/>
    </row>
    <row r="5" spans="1:14" x14ac:dyDescent="0.3">
      <c r="A5" s="28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2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2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13.8" customHeight="1" x14ac:dyDescent="0.3">
      <c r="A9" s="22" t="s">
        <v>15</v>
      </c>
      <c r="B9" s="5" t="s">
        <v>51</v>
      </c>
      <c r="C9" s="5" t="s">
        <v>20</v>
      </c>
      <c r="D9" s="5" t="s">
        <v>8</v>
      </c>
      <c r="E9" s="6" cm="1">
        <f t="array" ref="E9">IF(COUNT(G9:U9)&gt;3,AVERAGE(LARGE(G9:U9,{1,2,3})),(AVERAGE(G9:U9)-F9))</f>
        <v>4.8019999999999996</v>
      </c>
      <c r="F9" s="5" cm="1">
        <f t="array" ref="F9">_xlfn.IFS(COUNT(G9:U9)&gt;=3,0,COUNT(G9:U9)=2,1,COUNT(G9:U9)=1,2)</f>
        <v>2</v>
      </c>
      <c r="G9" s="6">
        <v>6.8019999999999996</v>
      </c>
      <c r="H9" s="5"/>
      <c r="I9" s="5"/>
      <c r="J9" s="5"/>
      <c r="K9" s="5"/>
      <c r="L9" s="5"/>
      <c r="M9" s="5"/>
      <c r="N9" s="5"/>
    </row>
    <row r="10" spans="1:14" x14ac:dyDescent="0.3">
      <c r="A10" s="22"/>
      <c r="B10" s="5" t="s">
        <v>10</v>
      </c>
      <c r="C10" s="5" t="s">
        <v>12</v>
      </c>
      <c r="D10" s="5" t="s">
        <v>8</v>
      </c>
      <c r="E10" s="6" cm="1">
        <f t="array" ref="E10">IF(COUNT(G10:U10)&gt;3,AVERAGE(LARGE(G10:U10,{1,2,3})),(AVERAGE(G10:U10)-F10))</f>
        <v>4.8249999999999993</v>
      </c>
      <c r="F10" s="5" cm="1">
        <f t="array" ref="F10">_xlfn.IFS(COUNT(G10:U10)&gt;=3,0,COUNT(G10:U10)=2,1,COUNT(G10:U10)=1,2)</f>
        <v>1</v>
      </c>
      <c r="G10" s="6"/>
      <c r="H10" s="5">
        <v>6.4169999999999998</v>
      </c>
      <c r="I10" s="5">
        <v>5.2329999999999997</v>
      </c>
      <c r="J10" s="5"/>
      <c r="K10" s="5"/>
      <c r="L10" s="5"/>
      <c r="M10" s="5"/>
      <c r="N10" s="5"/>
    </row>
    <row r="11" spans="1:14" x14ac:dyDescent="0.3">
      <c r="A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3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4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</sheetData>
  <mergeCells count="4">
    <mergeCell ref="A1:N1"/>
    <mergeCell ref="G3:N3"/>
    <mergeCell ref="A5:A7"/>
    <mergeCell ref="A9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0124-E541-45BC-9174-1A2BB27041BB}">
  <dimension ref="A1:V21"/>
  <sheetViews>
    <sheetView workbookViewId="0">
      <selection activeCell="E8" sqref="E8"/>
    </sheetView>
  </sheetViews>
  <sheetFormatPr defaultRowHeight="14.4" x14ac:dyDescent="0.3"/>
  <cols>
    <col min="1" max="1" width="9.21875" customWidth="1"/>
    <col min="2" max="2" width="22.5546875" customWidth="1"/>
    <col min="3" max="3" width="9.21875" customWidth="1"/>
    <col min="4" max="4" width="16.44140625" bestFit="1" customWidth="1"/>
    <col min="5" max="5" width="11.44140625" customWidth="1"/>
    <col min="6" max="7" width="13.77734375" customWidth="1"/>
    <col min="8" max="8" width="9.5546875" bestFit="1" customWidth="1"/>
    <col min="9" max="11" width="12.44140625" customWidth="1"/>
    <col min="12" max="12" width="11.77734375" customWidth="1"/>
    <col min="13" max="13" width="12" customWidth="1"/>
    <col min="14" max="14" width="9.77734375" bestFit="1" customWidth="1"/>
    <col min="15" max="19" width="13.21875" customWidth="1"/>
    <col min="25" max="25" width="12.21875" customWidth="1"/>
  </cols>
  <sheetData>
    <row r="1" spans="1:22" ht="18" x14ac:dyDescent="0.3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3" spans="1:22" x14ac:dyDescent="0.3">
      <c r="A3" s="1"/>
      <c r="B3" s="1"/>
      <c r="C3" s="1"/>
      <c r="D3" s="1"/>
      <c r="E3" s="1"/>
      <c r="F3" s="25" t="s">
        <v>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2" ht="47.25" customHeight="1" x14ac:dyDescent="0.3">
      <c r="A4" s="80" t="s">
        <v>1</v>
      </c>
      <c r="B4" s="80" t="s">
        <v>2</v>
      </c>
      <c r="C4" s="80" t="s">
        <v>3</v>
      </c>
      <c r="D4" s="85" t="s">
        <v>4</v>
      </c>
      <c r="E4" s="85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x14ac:dyDescent="0.3">
      <c r="A5" s="22" t="s">
        <v>9</v>
      </c>
      <c r="B5" s="4"/>
      <c r="C5" s="5"/>
      <c r="D5" s="6" t="e" cm="1">
        <f t="array" ref="D5">IF(COUNT(F5:T5)&gt;2,AVERAGE(LARGE(F5:T5,{1,2})),(AVERAGE(F5:T5)-E5))</f>
        <v>#DIV/0!</v>
      </c>
      <c r="E5" s="5"/>
      <c r="F5" s="5"/>
      <c r="G5" s="6"/>
      <c r="H5" s="6"/>
      <c r="I5" s="9"/>
      <c r="J5" s="9"/>
      <c r="K5" s="5"/>
      <c r="L5" s="6"/>
      <c r="M5" s="5"/>
      <c r="N5" s="5"/>
      <c r="O5" s="5"/>
      <c r="P5" s="5"/>
      <c r="Q5" s="5"/>
      <c r="R5" s="5"/>
      <c r="S5" s="5"/>
      <c r="T5" s="5"/>
      <c r="V5" s="9"/>
    </row>
    <row r="6" spans="1:22" x14ac:dyDescent="0.3">
      <c r="A6" s="22"/>
      <c r="B6" s="11"/>
      <c r="C6" s="5"/>
      <c r="D6" s="6"/>
      <c r="E6" s="5"/>
      <c r="F6" s="5"/>
      <c r="G6" s="6"/>
      <c r="H6" s="12"/>
      <c r="I6" s="5"/>
      <c r="J6" s="5"/>
      <c r="K6" s="5"/>
      <c r="L6" s="13"/>
      <c r="M6" s="5"/>
      <c r="N6" s="5"/>
      <c r="O6" s="5"/>
      <c r="P6" s="5"/>
      <c r="Q6" s="5"/>
      <c r="R6" s="5"/>
      <c r="S6" s="5"/>
      <c r="T6" s="5"/>
      <c r="V6" s="9"/>
    </row>
    <row r="7" spans="1:22" x14ac:dyDescent="0.3">
      <c r="A7" s="22"/>
      <c r="B7" s="11"/>
      <c r="C7" s="5"/>
      <c r="D7" s="6"/>
      <c r="E7" s="5"/>
      <c r="F7" s="5"/>
      <c r="G7" s="6"/>
      <c r="H7" s="12"/>
      <c r="I7" s="5"/>
      <c r="K7" s="9"/>
      <c r="L7" s="13"/>
      <c r="M7" s="5"/>
      <c r="N7" s="5"/>
      <c r="O7" s="5"/>
      <c r="P7" s="5"/>
      <c r="Q7" s="5"/>
      <c r="R7" s="5"/>
      <c r="S7" s="5"/>
      <c r="T7" s="5"/>
      <c r="V7" s="9"/>
    </row>
    <row r="8" spans="1:22" x14ac:dyDescent="0.3">
      <c r="A8" s="22"/>
      <c r="B8" s="4"/>
      <c r="C8" s="5"/>
      <c r="D8" s="6"/>
      <c r="E8" s="5"/>
      <c r="F8" s="5"/>
      <c r="G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9"/>
    </row>
    <row r="9" spans="1:22" x14ac:dyDescent="0.3">
      <c r="A9" s="22"/>
      <c r="B9" s="4"/>
      <c r="C9" s="5"/>
      <c r="D9" s="6"/>
      <c r="E9" s="5"/>
      <c r="F9" s="5"/>
      <c r="G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V9" s="9"/>
    </row>
    <row r="10" spans="1:22" x14ac:dyDescent="0.3">
      <c r="A10" s="22"/>
      <c r="B10" s="14"/>
      <c r="C10" s="5"/>
      <c r="D10" s="6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V10" s="9"/>
    </row>
    <row r="11" spans="1:22" x14ac:dyDescent="0.3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V11" s="9"/>
    </row>
    <row r="14" spans="1:22" x14ac:dyDescent="0.3">
      <c r="B14" s="20"/>
      <c r="C14" s="21"/>
      <c r="D14" s="17"/>
    </row>
    <row r="15" spans="1:22" x14ac:dyDescent="0.3">
      <c r="C15" s="21"/>
      <c r="D15" s="17"/>
    </row>
    <row r="16" spans="1:22" x14ac:dyDescent="0.3">
      <c r="C16" s="21"/>
      <c r="D16" s="17"/>
    </row>
    <row r="17" spans="2:4" x14ac:dyDescent="0.3">
      <c r="B17" s="20"/>
      <c r="C17" s="21"/>
      <c r="D17" s="17"/>
    </row>
    <row r="18" spans="2:4" x14ac:dyDescent="0.3">
      <c r="C18" s="21"/>
      <c r="D18" s="17"/>
    </row>
    <row r="19" spans="2:4" x14ac:dyDescent="0.3">
      <c r="C19" s="21"/>
      <c r="D19" s="17"/>
    </row>
    <row r="20" spans="2:4" x14ac:dyDescent="0.3">
      <c r="C20" s="21"/>
      <c r="D20" s="17"/>
    </row>
    <row r="21" spans="2:4" x14ac:dyDescent="0.3">
      <c r="B21" s="17"/>
      <c r="C21" s="17"/>
      <c r="D21" s="17"/>
    </row>
  </sheetData>
  <mergeCells count="3">
    <mergeCell ref="A1:T1"/>
    <mergeCell ref="F3:T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PDD</vt:lpstr>
      <vt:lpstr>Squad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Marsh</dc:creator>
  <cp:lastModifiedBy>Nat McNeill</cp:lastModifiedBy>
  <dcterms:created xsi:type="dcterms:W3CDTF">2023-12-11T09:04:36Z</dcterms:created>
  <dcterms:modified xsi:type="dcterms:W3CDTF">2024-09-12T05:56:21Z</dcterms:modified>
</cp:coreProperties>
</file>